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640" activeTab="0"/>
  </bookViews>
  <sheets>
    <sheet name="Parcours" sheetId="1" r:id="rId1"/>
    <sheet name="Cols - P5" sheetId="2" r:id="rId2"/>
  </sheets>
  <definedNames>
    <definedName name="_xlnm._FilterDatabase" localSheetId="1" hidden="1">'Cols - P5'!$A$1:$D$86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AR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</commentList>
</comments>
</file>

<file path=xl/sharedStrings.xml><?xml version="1.0" encoding="utf-8"?>
<sst xmlns="http://schemas.openxmlformats.org/spreadsheetml/2006/main" count="773" uniqueCount="299">
  <si>
    <t>km</t>
  </si>
  <si>
    <t>D+</t>
  </si>
  <si>
    <t>Cols</t>
  </si>
  <si>
    <t>Total Km</t>
  </si>
  <si>
    <t>Total D+</t>
  </si>
  <si>
    <t>Total Cols</t>
  </si>
  <si>
    <t>Roadbook</t>
  </si>
  <si>
    <t>GPS</t>
  </si>
  <si>
    <t>.gpx</t>
  </si>
  <si>
    <t>P</t>
  </si>
  <si>
    <t>J</t>
  </si>
  <si>
    <t>J4P3</t>
  </si>
  <si>
    <t>J1P3</t>
  </si>
  <si>
    <t>J2P3</t>
  </si>
  <si>
    <t>J3P3</t>
  </si>
  <si>
    <t>J5P3</t>
  </si>
  <si>
    <t>J6P3</t>
  </si>
  <si>
    <t>J4P1</t>
  </si>
  <si>
    <t>J4P2</t>
  </si>
  <si>
    <t>J1P1</t>
  </si>
  <si>
    <t>J2P1</t>
  </si>
  <si>
    <t>J3P1</t>
  </si>
  <si>
    <t>J1P2</t>
  </si>
  <si>
    <t>J2P2</t>
  </si>
  <si>
    <t>J3P2</t>
  </si>
  <si>
    <t>J5P2</t>
  </si>
  <si>
    <t>J6P2</t>
  </si>
  <si>
    <t>J5P1</t>
  </si>
  <si>
    <t>J6P1</t>
  </si>
  <si>
    <t>J1P4</t>
  </si>
  <si>
    <t>J2P4</t>
  </si>
  <si>
    <t>J3P4</t>
  </si>
  <si>
    <t>J4P4</t>
  </si>
  <si>
    <t>J5P4</t>
  </si>
  <si>
    <t>J6P4</t>
  </si>
  <si>
    <t>J1P5</t>
  </si>
  <si>
    <t>J2P5</t>
  </si>
  <si>
    <t>J3P5</t>
  </si>
  <si>
    <t>J4P5</t>
  </si>
  <si>
    <t>J5P5</t>
  </si>
  <si>
    <t>J6P5</t>
  </si>
  <si>
    <t>Openrunner</t>
  </si>
  <si>
    <t>.pdf</t>
  </si>
  <si>
    <t>Parcours n°1</t>
  </si>
  <si>
    <t>Parcours n°2</t>
  </si>
  <si>
    <t>Parcours n°3</t>
  </si>
  <si>
    <t>Parcours n°4</t>
  </si>
  <si>
    <t>Parcours n°5</t>
  </si>
  <si>
    <t>http://www.openrunner.com/index.php?id=5585906</t>
  </si>
  <si>
    <t>http://www.openrunner.com/index.php?id=5589578</t>
  </si>
  <si>
    <t>http://www.openrunner.com/index.php?id=5583255</t>
  </si>
  <si>
    <t>http://www.openrunner.com/index.php?id=5587400</t>
  </si>
  <si>
    <t>http://www.openrunner.com/index.php?id=5583376</t>
  </si>
  <si>
    <t>http://www.openrunner.com/index.php?id=5589660</t>
  </si>
  <si>
    <t>FR-07-0459</t>
  </si>
  <si>
    <t>FR-07-0490</t>
  </si>
  <si>
    <t>Le Coulet</t>
  </si>
  <si>
    <t>FR-07-0554</t>
  </si>
  <si>
    <t>Colet du Ranc</t>
  </si>
  <si>
    <t>FR-07-0776</t>
  </si>
  <si>
    <t>Col de la Croix Millet</t>
  </si>
  <si>
    <t>FR-07-0865</t>
  </si>
  <si>
    <t>Pas del Fuey</t>
  </si>
  <si>
    <t>FR-07-0900</t>
  </si>
  <si>
    <t>FR-07-1162</t>
  </si>
  <si>
    <t>Col du Chap del Bosc</t>
  </si>
  <si>
    <t>FR-07-1186</t>
  </si>
  <si>
    <t>Pas du Loup</t>
  </si>
  <si>
    <t>FR-07-1222</t>
  </si>
  <si>
    <t>FR-07-1229</t>
  </si>
  <si>
    <t>Col du Bez</t>
  </si>
  <si>
    <t>FR-07-1308</t>
  </si>
  <si>
    <t>Col de la Croix de Bauzon</t>
  </si>
  <si>
    <t>Pas à Brès
Col de Brès</t>
  </si>
  <si>
    <t>Col de Pratazanier
Coulet de Vécheytel</t>
  </si>
  <si>
    <t>Code Cols</t>
  </si>
  <si>
    <t>Nom Col</t>
  </si>
  <si>
    <t>Altitude</t>
  </si>
  <si>
    <t>Largentière, Gorges de la Borne, Cevenol, Joyeuse</t>
  </si>
  <si>
    <t>FR-07-0315</t>
  </si>
  <si>
    <t>FR-07-0497</t>
  </si>
  <si>
    <t>Le Collet</t>
  </si>
  <si>
    <t>FR-30-0305</t>
  </si>
  <si>
    <t>FR-30-0342</t>
  </si>
  <si>
    <t>FR-30-0343</t>
  </si>
  <si>
    <t>Col de Pierre Morte</t>
  </si>
  <si>
    <t>FR-30-0420</t>
  </si>
  <si>
    <t>FR-30-0501a</t>
  </si>
  <si>
    <t>Col de l'Ance</t>
  </si>
  <si>
    <t>FR-30-0501c</t>
  </si>
  <si>
    <t>FR-30-0545b</t>
  </si>
  <si>
    <t>Col de Canteperdrix</t>
  </si>
  <si>
    <t>FR-30-0571</t>
  </si>
  <si>
    <t>Tranchée de Ponteils</t>
  </si>
  <si>
    <t>FR-30-0577a</t>
  </si>
  <si>
    <t>Col de Paurous</t>
  </si>
  <si>
    <t>FR-30-0624a</t>
  </si>
  <si>
    <t>Col de la Banlève</t>
  </si>
  <si>
    <t>FR-30-0695a</t>
  </si>
  <si>
    <t>FR-30-0846</t>
  </si>
  <si>
    <t>Col du Mas de l'Ayre</t>
  </si>
  <si>
    <t>FR-30-0851</t>
  </si>
  <si>
    <t>Tranchée de Malons</t>
  </si>
  <si>
    <t>FR-48-0656</t>
  </si>
  <si>
    <t>Collet de Villefort</t>
  </si>
  <si>
    <t>Col du Grand Châtaignier
Le Tracol</t>
  </si>
  <si>
    <t>Col de la Matte
Col de la Brugade</t>
  </si>
  <si>
    <t>Col des Soulagés
Col de Soulages</t>
  </si>
  <si>
    <t>Col de Valoussière
Col de Rize</t>
  </si>
  <si>
    <t>Col de l'Ancise
Col d'Aiguebelle</t>
  </si>
  <si>
    <t>St Paul le Jeune, Genolhac, Villefort, Les Vans</t>
  </si>
  <si>
    <t>OK</t>
  </si>
  <si>
    <t>Col du Chapelet</t>
  </si>
  <si>
    <t>FR-07-0506a</t>
  </si>
  <si>
    <t>Col du Sablou</t>
  </si>
  <si>
    <t>FR-07-0540b</t>
  </si>
  <si>
    <t>Col du Trible</t>
  </si>
  <si>
    <t>FR-07-0592</t>
  </si>
  <si>
    <t>Col du Moulin à Vent</t>
  </si>
  <si>
    <t>FR-07-0594</t>
  </si>
  <si>
    <t>FR-07-0635b</t>
  </si>
  <si>
    <t>Pas de Vendrias</t>
  </si>
  <si>
    <t>FR-07-0659</t>
  </si>
  <si>
    <t>Col de Lavayas</t>
  </si>
  <si>
    <t>FR-07-0703b</t>
  </si>
  <si>
    <t>Col de Fontenelle</t>
  </si>
  <si>
    <t>FR-07-0706</t>
  </si>
  <si>
    <t>Col du Serre</t>
  </si>
  <si>
    <t>FR-07-0723</t>
  </si>
  <si>
    <t>Col Saint-Martin</t>
  </si>
  <si>
    <t>FR-07-0729</t>
  </si>
  <si>
    <t>FR-07-0759</t>
  </si>
  <si>
    <t>FR-07-0787</t>
  </si>
  <si>
    <t>Col de l'Escrinet</t>
  </si>
  <si>
    <t>FR-07-0793</t>
  </si>
  <si>
    <t>Col des Pierres de Faux</t>
  </si>
  <si>
    <t>FR-07-0795</t>
  </si>
  <si>
    <t>Col du Benas</t>
  </si>
  <si>
    <t>FR-07-0834</t>
  </si>
  <si>
    <t>FR-07-0458</t>
  </si>
  <si>
    <t>Col Croix St André
Col des Croix de Creyseilles</t>
  </si>
  <si>
    <t>Coulet de la Soulière
Goulet de la Soulière</t>
  </si>
  <si>
    <t>http://www.openrunner.com/index.php?id=5581812</t>
  </si>
  <si>
    <t>FR-07-0440</t>
  </si>
  <si>
    <t>La Tranchée</t>
  </si>
  <si>
    <t>FR-07-0476</t>
  </si>
  <si>
    <t>Col de la Croix de Rocles</t>
  </si>
  <si>
    <t>FR-07-0483b</t>
  </si>
  <si>
    <t>Col du Suchet</t>
  </si>
  <si>
    <t>FR-07-0520</t>
  </si>
  <si>
    <t>Col de Farges</t>
  </si>
  <si>
    <t>FR-07-0548</t>
  </si>
  <si>
    <t>Col de l'Eyrolle</t>
  </si>
  <si>
    <t>FR-07-0551</t>
  </si>
  <si>
    <t>Col de la Croix du Coulet</t>
  </si>
  <si>
    <t>FR-07-0642</t>
  </si>
  <si>
    <t>Col d'Aizac</t>
  </si>
  <si>
    <t>FR-07-0718</t>
  </si>
  <si>
    <t>Col de Juvinas</t>
  </si>
  <si>
    <t>FR-07-0858</t>
  </si>
  <si>
    <t>FR-07-1266</t>
  </si>
  <si>
    <t>Col de la Chavade</t>
  </si>
  <si>
    <t>FR-07-1281</t>
  </si>
  <si>
    <t>Col du Cros du Loup</t>
  </si>
  <si>
    <t>FR-07-1370</t>
  </si>
  <si>
    <t>Col de Meyrand</t>
  </si>
  <si>
    <t>FR-07-1435</t>
  </si>
  <si>
    <t>Col du Pendu</t>
  </si>
  <si>
    <t>Col de Moucheyre
Coulet de Moucheire</t>
  </si>
  <si>
    <t>Aubenas, Labastide-sur-Bésorgues, Burzet, la Chavade, Col de Meyrand, Valgorge, Chazeaux</t>
  </si>
  <si>
    <t>FR-07-0320</t>
  </si>
  <si>
    <t>FR-07-0325</t>
  </si>
  <si>
    <t>Pas Chabrol</t>
  </si>
  <si>
    <t>FR-07-0336</t>
  </si>
  <si>
    <t>Col de la Fare</t>
  </si>
  <si>
    <t>FR-07-0371</t>
  </si>
  <si>
    <t>Col de la Serre</t>
  </si>
  <si>
    <t>FR-07-0438c</t>
  </si>
  <si>
    <t>Collet de la Serre</t>
  </si>
  <si>
    <t>Pas de la Favelle
Pas de la Farelle</t>
  </si>
  <si>
    <t>FR-07-0315a</t>
  </si>
  <si>
    <t>Le Tracol</t>
  </si>
  <si>
    <t>FR-07-0327</t>
  </si>
  <si>
    <t>Col d'Autuche</t>
  </si>
  <si>
    <t>FR-07-0402</t>
  </si>
  <si>
    <t>Col de Vals</t>
  </si>
  <si>
    <t>FR-07-0438a</t>
  </si>
  <si>
    <t>Col de Longe Serre</t>
  </si>
  <si>
    <t>FR-07-0438b</t>
  </si>
  <si>
    <t>Col de la Loube</t>
  </si>
  <si>
    <t>FR-07-0495</t>
  </si>
  <si>
    <t>Col d'Auriolles</t>
  </si>
  <si>
    <t>FR-07-0558</t>
  </si>
  <si>
    <t>Col de Montagnac</t>
  </si>
  <si>
    <t>FR-07-0648</t>
  </si>
  <si>
    <t>FR-07-0649</t>
  </si>
  <si>
    <t>Col de Valaurie</t>
  </si>
  <si>
    <t>FR-07-0682</t>
  </si>
  <si>
    <t>Col de l'Arénier</t>
  </si>
  <si>
    <t>FR-07-0694</t>
  </si>
  <si>
    <t>Col de Conchis</t>
  </si>
  <si>
    <t>FR-07-0825</t>
  </si>
  <si>
    <t>Col de Sarrasset</t>
  </si>
  <si>
    <t>FR-07-0832</t>
  </si>
  <si>
    <t>FR-07-0877</t>
  </si>
  <si>
    <t>Col de la Fayolle</t>
  </si>
  <si>
    <t>FR-07-0986</t>
  </si>
  <si>
    <t>Col de Miraud</t>
  </si>
  <si>
    <t>FR-07-0993</t>
  </si>
  <si>
    <t>Col de Besses</t>
  </si>
  <si>
    <t>FR-07-1011</t>
  </si>
  <si>
    <t>Col de Joux</t>
  </si>
  <si>
    <t>FR-07-1035</t>
  </si>
  <si>
    <t>Col de Pras</t>
  </si>
  <si>
    <t>FR-07-1074</t>
  </si>
  <si>
    <t>Malpas</t>
  </si>
  <si>
    <t>FR-07-1105</t>
  </si>
  <si>
    <t>Col de Lichessol</t>
  </si>
  <si>
    <t>FR-07-1119</t>
  </si>
  <si>
    <t>Col de Mézilhac</t>
  </si>
  <si>
    <t>FR-07-1149</t>
  </si>
  <si>
    <t>Col des Quatre Vios</t>
  </si>
  <si>
    <t>FR-07-1363</t>
  </si>
  <si>
    <t>Col du Pranlet</t>
  </si>
  <si>
    <t>Col de Genestelle
Le Coullet</t>
  </si>
  <si>
    <t>Goulet de Peyrille
Col du Pet de l'Aze</t>
  </si>
  <si>
    <t>http://www.openrunner.com/index.php?id=5595022</t>
  </si>
  <si>
    <t>http://www.openrunner.com/index.php?id=5595050</t>
  </si>
  <si>
    <t>http://www.openrunner.com/index.php?id=5595064</t>
  </si>
  <si>
    <t>http://www.openrunner.com/index.php?id=5595085</t>
  </si>
  <si>
    <t>http://www.openrunner.com/index.php?id=5595147</t>
  </si>
  <si>
    <t>http://www.openrunner.com/index.php?id=5595171</t>
  </si>
  <si>
    <t>http://www.openrunner.com/index.php?id=5595183</t>
  </si>
  <si>
    <t>http://www.openrunner.com/index.php?id=5595186</t>
  </si>
  <si>
    <t>http://www.openrunner.com/index.php?id=5595236</t>
  </si>
  <si>
    <t>http://www.openrunner.com/index.php?id=5595220</t>
  </si>
  <si>
    <t>http://www.openrunner.com/index.php?id=5595882</t>
  </si>
  <si>
    <t>http://www.openrunner.com/index.php?id=5595888</t>
  </si>
  <si>
    <t>http://www.openrunner.com/index.php?id=5596506</t>
  </si>
  <si>
    <t>http://www.openrunner.com/index.php?id=5596514</t>
  </si>
  <si>
    <t>http://www.openrunner.com/index.php?id=5596525</t>
  </si>
  <si>
    <t>http://www.openrunner.com/index.php?id=5596545</t>
  </si>
  <si>
    <t>Largentière, Col de la Croix Millet, Aubenas</t>
  </si>
  <si>
    <t>Ruoms, St-Alban-Auriolles, Lablachère, Rosière</t>
  </si>
  <si>
    <t>Aubenas, Col de Juvinas,Chirols, Col de Farges, La-Chapelle-sous-Aubenas</t>
  </si>
  <si>
    <t>Ruoms, St-Paul-le-Jeune, Col de Pigère, Tranchée de Malon, Les Vans, St-Alban-sous-Sampzon</t>
  </si>
  <si>
    <t>Aubenas, Col d'Aizac, Burzet,  Col du Cros du Loup, Montpezat-sous-Bozon, Jaujac, Col de Farges, Ailhon</t>
  </si>
  <si>
    <t>Aubenas, Labégude,  Jaujac, Col de la Croix de Bauzon, Col de Meyrand, Col de la Croix de Rocles, Col du Suchet, Largentière</t>
  </si>
  <si>
    <t>Ruoms, St-Paul-le-Jeune, Col de la Matte, Aujac, Collet de Villefort, Les Vans, St-Alban-sous-Sampzon</t>
  </si>
  <si>
    <t>Aubenas, Col d'Aizac, Burzet,  Col du Cros du Loup, Col de la Chavade, Col de la Chavade, Jaujac, Col de Farges, Ailhon</t>
  </si>
  <si>
    <t>Largentière, Col de la Croix Millet, Jaujac, Col de la Croix de Bauzon, Col de Meyrand, Planzolles, Joyeuse</t>
  </si>
  <si>
    <t>http://www.openrunner.com/index.php?id=5594599</t>
  </si>
  <si>
    <t>FR-07-0340b</t>
  </si>
  <si>
    <t>Col de Pigère</t>
  </si>
  <si>
    <t>P5</t>
  </si>
  <si>
    <t>J1</t>
  </si>
  <si>
    <t>J5</t>
  </si>
  <si>
    <t>J4</t>
  </si>
  <si>
    <t>J3</t>
  </si>
  <si>
    <t>J2</t>
  </si>
  <si>
    <t>J6</t>
  </si>
  <si>
    <t>J2 / J5</t>
  </si>
  <si>
    <t>J3 / J6</t>
  </si>
  <si>
    <t>P4</t>
  </si>
  <si>
    <t>J4 / J5</t>
  </si>
  <si>
    <t>P3</t>
  </si>
  <si>
    <t>Commentaires</t>
  </si>
  <si>
    <t>Vérifier si praticable</t>
  </si>
  <si>
    <t>http://www.openrunner.com/index.php?id=5790282</t>
  </si>
  <si>
    <t>Ruoms, Uzer, Balazuc</t>
  </si>
  <si>
    <t>http://www.openrunner.com/index.php?id=5790308</t>
  </si>
  <si>
    <t>Plateaux du Vivarais</t>
  </si>
  <si>
    <t>Autour d'Aubenas</t>
  </si>
  <si>
    <t>http://www.openrunner.com/index.php?id=5790336</t>
  </si>
  <si>
    <t>Départ : Vallon-Pont-d'Arc
Gorges de l'Ardèche</t>
  </si>
  <si>
    <t>http://www.openrunner.com/index.php?id=5790343</t>
  </si>
  <si>
    <t>http://www.openrunner.com/index.php?id=5790366</t>
  </si>
  <si>
    <t>Au-dessus d'Aubenas</t>
  </si>
  <si>
    <t>http://www.openrunner.com/index.php?id=5790394</t>
  </si>
  <si>
    <r>
      <t xml:space="preserve">Plateaux du Vivarais
</t>
    </r>
    <r>
      <rPr>
        <sz val="11"/>
        <rFont val="Calibri"/>
        <family val="2"/>
      </rPr>
      <t>Mirabel, Freyssenet, Col St Martin, Col de Fontenelle</t>
    </r>
  </si>
  <si>
    <r>
      <t xml:space="preserve">Plateaux du Vivarais
</t>
    </r>
    <r>
      <rPr>
        <sz val="11"/>
        <rFont val="Calibri"/>
        <family val="2"/>
      </rPr>
      <t>Mirabel, Freyssenet, Privas, Col St Martin, Col de Fontenelle</t>
    </r>
  </si>
  <si>
    <r>
      <t xml:space="preserve">Plateaux du Vivarais
</t>
    </r>
    <r>
      <rPr>
        <sz val="11"/>
        <rFont val="Calibri"/>
        <family val="2"/>
      </rPr>
      <t>Mirabel, Freyssenet, Col des Croix de Creyseilles, Privas, Col du Benas, Alba-la-Romaine</t>
    </r>
  </si>
  <si>
    <r>
      <t xml:space="preserve">Plateaux du Vivarais
</t>
    </r>
    <r>
      <rPr>
        <sz val="11"/>
        <rFont val="Calibri"/>
        <family val="2"/>
      </rPr>
      <t>Mirabel, Pranles, St Sauveur de Mantagut, Gorges de l'Eyrieux, Privas</t>
    </r>
  </si>
  <si>
    <r>
      <t xml:space="preserve">Départ : Vallon-Pont-d'Arc
</t>
    </r>
    <r>
      <rPr>
        <sz val="11"/>
        <rFont val="Calibri"/>
        <family val="2"/>
      </rPr>
      <t>Gorges de l'Ardèche</t>
    </r>
  </si>
  <si>
    <r>
      <t xml:space="preserve">Gorges de l'Ardèche
</t>
    </r>
    <r>
      <rPr>
        <sz val="11"/>
        <rFont val="Calibri"/>
        <family val="2"/>
      </rPr>
      <t>Vallon-Pont-d'Arc, St-Martin-d'Ardèche, Gorges de l'Ardèche, Ruoms</t>
    </r>
  </si>
  <si>
    <r>
      <t xml:space="preserve">Gorges de l'Ardèche
</t>
    </r>
    <r>
      <rPr>
        <sz val="11"/>
        <rFont val="Calibri"/>
        <family val="2"/>
      </rPr>
      <t>Ruoms, Lagorce, Collet de la Serre, Col de la Fare, Gras, St-Remèze, St-Martin-d'Ardèche, Gorges de l'Ardèche, Vallon-Pont-d'Arc, Ruoms</t>
    </r>
  </si>
  <si>
    <r>
      <t xml:space="preserve">Les Monts d'Ardèche
</t>
    </r>
    <r>
      <rPr>
        <sz val="11"/>
        <rFont val="Calibri"/>
        <family val="2"/>
      </rPr>
      <t>Col de l'Escrinet, Sarrasset, St-Andeol-de-Vals</t>
    </r>
  </si>
  <si>
    <r>
      <t xml:space="preserve">Les Monts d'Ardèche
</t>
    </r>
    <r>
      <rPr>
        <sz val="11"/>
        <rFont val="Calibri"/>
        <family val="2"/>
      </rPr>
      <t>Col de l'Escrinet, Mézilhac,  Antraigues-sur-Volane, Col de Genestelle,  Col de Vals, Aubenas</t>
    </r>
  </si>
  <si>
    <r>
      <t xml:space="preserve">Les Monts d'Ardèche
</t>
    </r>
    <r>
      <rPr>
        <sz val="11"/>
        <rFont val="Calibri"/>
        <family val="2"/>
      </rPr>
      <t>Col de l'Escrinet, Mézilhac, St-Martial, Gerbier de Jonc, Mézilhac, Antraigues-sur-Volane, Aubenas</t>
    </r>
  </si>
  <si>
    <r>
      <rPr>
        <b/>
        <sz val="11"/>
        <rFont val="Calibri"/>
        <family val="2"/>
      </rPr>
      <t xml:space="preserve">Les Monts d'Ardèche
</t>
    </r>
    <r>
      <rPr>
        <sz val="11"/>
        <rFont val="Calibri"/>
        <family val="2"/>
      </rPr>
      <t>Mézilhac, Gerbier de Jonc, Antraingues-sur-Volane, Aubenas</t>
    </r>
  </si>
  <si>
    <r>
      <rPr>
        <b/>
        <sz val="11"/>
        <rFont val="Calibri"/>
        <family val="2"/>
      </rPr>
      <t>Gorges de l'Ardèche</t>
    </r>
    <r>
      <rPr>
        <sz val="11"/>
        <rFont val="Calibri"/>
        <family val="2"/>
      </rPr>
      <t xml:space="preserve">
Montagne de Berg, St Martin d'Ardèche, Gorges de l'Ardèche, Vallon Pont d'Arc, Barjac, Ruoms</t>
    </r>
  </si>
  <si>
    <t>Montagne de Berg</t>
  </si>
  <si>
    <t>http://ccgieres.parcours.free.fr/Sejours/2016_ARDECHE/</t>
  </si>
  <si>
    <r>
      <t xml:space="preserve">Jour 1
</t>
    </r>
    <r>
      <rPr>
        <i/>
        <sz val="11"/>
        <color indexed="8"/>
        <rFont val="Calibri"/>
        <family val="2"/>
      </rPr>
      <t>Lundi</t>
    </r>
  </si>
  <si>
    <r>
      <t xml:space="preserve">Jour 2
</t>
    </r>
    <r>
      <rPr>
        <i/>
        <sz val="11"/>
        <color indexed="8"/>
        <rFont val="Calibri"/>
        <family val="2"/>
      </rPr>
      <t>Mardi</t>
    </r>
  </si>
  <si>
    <r>
      <t xml:space="preserve">Jour 3
</t>
    </r>
    <r>
      <rPr>
        <i/>
        <sz val="11"/>
        <color indexed="8"/>
        <rFont val="Calibri"/>
        <family val="2"/>
      </rPr>
      <t>Mercredi</t>
    </r>
  </si>
  <si>
    <r>
      <t xml:space="preserve">Jour 4
</t>
    </r>
    <r>
      <rPr>
        <i/>
        <sz val="11"/>
        <color indexed="8"/>
        <rFont val="Calibri"/>
        <family val="2"/>
      </rPr>
      <t>Jeudi</t>
    </r>
  </si>
  <si>
    <r>
      <t xml:space="preserve">Jour 5
</t>
    </r>
    <r>
      <rPr>
        <i/>
        <sz val="11"/>
        <color indexed="8"/>
        <rFont val="Calibri"/>
        <family val="2"/>
      </rPr>
      <t>Vendredi</t>
    </r>
  </si>
  <si>
    <r>
      <t xml:space="preserve">Jour 6
</t>
    </r>
    <r>
      <rPr>
        <i/>
        <sz val="11"/>
        <color indexed="8"/>
        <rFont val="Calibri"/>
        <family val="2"/>
      </rPr>
      <t>Samedi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</si>
</sst>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36"/>
      <color indexed="9"/>
      <name val="Calibri"/>
      <family val="2"/>
    </font>
    <font>
      <i/>
      <sz val="36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i/>
      <sz val="36"/>
      <color theme="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lightUp">
        <bgColor theme="1" tint="0.349990010261535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hair">
        <color rgb="FFFF0000"/>
      </right>
      <top style="thick">
        <color rgb="FFFF0000"/>
      </top>
      <bottom style="thick">
        <color rgb="FFFF0000"/>
      </bottom>
    </border>
    <border>
      <left style="hair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 style="medium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8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/>
    </xf>
    <xf numFmtId="0" fontId="47" fillId="0" borderId="0" xfId="0" applyNumberFormat="1" applyFont="1" applyBorder="1" applyAlignment="1">
      <alignment/>
    </xf>
    <xf numFmtId="0" fontId="47" fillId="0" borderId="0" xfId="0" applyNumberFormat="1" applyFont="1" applyAlignment="1">
      <alignment/>
    </xf>
    <xf numFmtId="0" fontId="47" fillId="0" borderId="0" xfId="45" applyNumberFormat="1" applyFont="1" applyFill="1" applyBorder="1" applyAlignment="1" applyProtection="1" quotePrefix="1">
      <alignment horizontal="left"/>
      <protection/>
    </xf>
    <xf numFmtId="0" fontId="47" fillId="0" borderId="14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/>
    </xf>
    <xf numFmtId="0" fontId="0" fillId="5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/>
    </xf>
    <xf numFmtId="0" fontId="47" fillId="0" borderId="0" xfId="0" applyNumberFormat="1" applyFont="1" applyFill="1" applyBorder="1" applyAlignment="1">
      <alignment horizontal="center" vertical="center"/>
    </xf>
    <xf numFmtId="0" fontId="35" fillId="0" borderId="0" xfId="45" applyNumberFormat="1" applyFill="1" applyBorder="1" applyAlignment="1" applyProtection="1">
      <alignment horizontal="left"/>
      <protection/>
    </xf>
    <xf numFmtId="0" fontId="46" fillId="33" borderId="0" xfId="45" applyNumberFormat="1" applyFont="1" applyFill="1" applyBorder="1" applyAlignment="1" applyProtection="1">
      <alignment horizontal="left"/>
      <protection/>
    </xf>
    <xf numFmtId="0" fontId="46" fillId="34" borderId="0" xfId="45" applyNumberFormat="1" applyFont="1" applyFill="1" applyBorder="1" applyAlignment="1" applyProtection="1">
      <alignment horizontal="left"/>
      <protection/>
    </xf>
    <xf numFmtId="0" fontId="47" fillId="35" borderId="0" xfId="45" applyNumberFormat="1" applyFont="1" applyFill="1" applyBorder="1" applyAlignment="1" applyProtection="1">
      <alignment horizontal="left"/>
      <protection/>
    </xf>
    <xf numFmtId="0" fontId="46" fillId="34" borderId="16" xfId="45" applyNumberFormat="1" applyFont="1" applyFill="1" applyBorder="1" applyAlignment="1" applyProtection="1">
      <alignment horizontal="left"/>
      <protection/>
    </xf>
    <xf numFmtId="0" fontId="47" fillId="35" borderId="17" xfId="45" applyNumberFormat="1" applyFont="1" applyFill="1" applyBorder="1" applyAlignment="1" applyProtection="1">
      <alignment horizontal="left"/>
      <protection/>
    </xf>
    <xf numFmtId="0" fontId="46" fillId="34" borderId="18" xfId="45" applyNumberFormat="1" applyFont="1" applyFill="1" applyBorder="1" applyAlignment="1" applyProtection="1">
      <alignment horizontal="left"/>
      <protection/>
    </xf>
    <xf numFmtId="0" fontId="46" fillId="34" borderId="19" xfId="45" applyNumberFormat="1" applyFont="1" applyFill="1" applyBorder="1" applyAlignment="1" applyProtection="1">
      <alignment horizontal="left"/>
      <protection/>
    </xf>
    <xf numFmtId="0" fontId="47" fillId="35" borderId="20" xfId="45" applyNumberFormat="1" applyFont="1" applyFill="1" applyBorder="1" applyAlignment="1" applyProtection="1">
      <alignment horizontal="left"/>
      <protection/>
    </xf>
    <xf numFmtId="0" fontId="46" fillId="34" borderId="18" xfId="45" applyNumberFormat="1" applyFont="1" applyFill="1" applyBorder="1" applyAlignment="1" applyProtection="1">
      <alignment horizontal="left" vertical="center"/>
      <protection/>
    </xf>
    <xf numFmtId="0" fontId="46" fillId="34" borderId="19" xfId="45" applyNumberFormat="1" applyFont="1" applyFill="1" applyBorder="1" applyAlignment="1" applyProtection="1">
      <alignment horizontal="left" vertical="center"/>
      <protection/>
    </xf>
    <xf numFmtId="0" fontId="47" fillId="35" borderId="20" xfId="45" applyNumberFormat="1" applyFont="1" applyFill="1" applyBorder="1" applyAlignment="1" applyProtection="1">
      <alignment horizontal="left" vertical="center"/>
      <protection/>
    </xf>
    <xf numFmtId="0" fontId="46" fillId="33" borderId="16" xfId="45" applyNumberFormat="1" applyFont="1" applyFill="1" applyBorder="1" applyAlignment="1" applyProtection="1">
      <alignment horizontal="left"/>
      <protection/>
    </xf>
    <xf numFmtId="0" fontId="46" fillId="33" borderId="18" xfId="45" applyNumberFormat="1" applyFont="1" applyFill="1" applyBorder="1" applyAlignment="1" applyProtection="1">
      <alignment horizontal="left" vertical="center"/>
      <protection/>
    </xf>
    <xf numFmtId="0" fontId="46" fillId="33" borderId="19" xfId="45" applyNumberFormat="1" applyFont="1" applyFill="1" applyBorder="1" applyAlignment="1" applyProtection="1">
      <alignment horizontal="left" vertical="center"/>
      <protection/>
    </xf>
    <xf numFmtId="0" fontId="46" fillId="33" borderId="18" xfId="45" applyNumberFormat="1" applyFont="1" applyFill="1" applyBorder="1" applyAlignment="1" applyProtection="1">
      <alignment horizontal="left"/>
      <protection/>
    </xf>
    <xf numFmtId="0" fontId="46" fillId="33" borderId="19" xfId="45" applyNumberFormat="1" applyFont="1" applyFill="1" applyBorder="1" applyAlignment="1" applyProtection="1">
      <alignment horizontal="left"/>
      <protection/>
    </xf>
    <xf numFmtId="0" fontId="4" fillId="36" borderId="21" xfId="45" applyNumberFormat="1" applyFont="1" applyFill="1" applyBorder="1" applyAlignment="1" applyProtection="1" quotePrefix="1">
      <alignment horizontal="left"/>
      <protection locked="0"/>
    </xf>
    <xf numFmtId="0" fontId="35" fillId="36" borderId="22" xfId="45" applyNumberFormat="1" applyFill="1" applyBorder="1" applyAlignment="1" applyProtection="1">
      <alignment horizontal="left"/>
      <protection locked="0"/>
    </xf>
    <xf numFmtId="0" fontId="0" fillId="5" borderId="23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35" fillId="5" borderId="24" xfId="45" applyFill="1" applyBorder="1" applyAlignment="1" applyProtection="1">
      <alignment horizontal="left"/>
      <protection/>
    </xf>
    <xf numFmtId="0" fontId="35" fillId="5" borderId="25" xfId="45" applyFill="1" applyBorder="1" applyAlignment="1" applyProtection="1">
      <alignment horizontal="left"/>
      <protection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35" fillId="2" borderId="24" xfId="45" applyFill="1" applyBorder="1" applyAlignment="1" applyProtection="1">
      <alignment horizontal="left" vertical="center"/>
      <protection/>
    </xf>
    <xf numFmtId="0" fontId="35" fillId="2" borderId="25" xfId="45" applyFill="1" applyBorder="1" applyAlignment="1" applyProtection="1">
      <alignment horizontal="left" vertical="center"/>
      <protection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35" fillId="5" borderId="25" xfId="45" applyFill="1" applyBorder="1" applyAlignment="1" applyProtection="1">
      <alignment horizontal="left" vertical="center"/>
      <protection/>
    </xf>
    <xf numFmtId="0" fontId="47" fillId="35" borderId="19" xfId="45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36" borderId="13" xfId="0" applyFill="1" applyBorder="1" applyAlignment="1">
      <alignment vertical="center"/>
    </xf>
    <xf numFmtId="0" fontId="0" fillId="36" borderId="13" xfId="0" applyFill="1" applyBorder="1" applyAlignment="1">
      <alignment vertical="center" wrapText="1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7" borderId="13" xfId="0" applyFill="1" applyBorder="1" applyAlignment="1">
      <alignment horizontal="center" vertical="center"/>
    </xf>
    <xf numFmtId="0" fontId="0" fillId="37" borderId="13" xfId="0" applyFill="1" applyBorder="1" applyAlignment="1">
      <alignment horizontal="left" vertical="center"/>
    </xf>
    <xf numFmtId="0" fontId="48" fillId="33" borderId="26" xfId="0" applyNumberFormat="1" applyFont="1" applyFill="1" applyBorder="1" applyAlignment="1">
      <alignment horizontal="center" vertical="center"/>
    </xf>
    <xf numFmtId="0" fontId="48" fillId="33" borderId="27" xfId="0" applyNumberFormat="1" applyFont="1" applyFill="1" applyBorder="1" applyAlignment="1">
      <alignment horizontal="center" vertical="center"/>
    </xf>
    <xf numFmtId="0" fontId="48" fillId="33" borderId="16" xfId="0" applyNumberFormat="1" applyFont="1" applyFill="1" applyBorder="1" applyAlignment="1">
      <alignment horizontal="center" vertical="center"/>
    </xf>
    <xf numFmtId="0" fontId="48" fillId="33" borderId="0" xfId="0" applyNumberFormat="1" applyFont="1" applyFill="1" applyBorder="1" applyAlignment="1">
      <alignment horizontal="center" vertical="center"/>
    </xf>
    <xf numFmtId="0" fontId="26" fillId="38" borderId="27" xfId="0" applyNumberFormat="1" applyFont="1" applyFill="1" applyBorder="1" applyAlignment="1" applyProtection="1">
      <alignment horizontal="center" vertical="center"/>
      <protection locked="0"/>
    </xf>
    <xf numFmtId="0" fontId="26" fillId="38" borderId="28" xfId="0" applyNumberFormat="1" applyFont="1" applyFill="1" applyBorder="1" applyAlignment="1" applyProtection="1">
      <alignment horizontal="center" vertical="center"/>
      <protection locked="0"/>
    </xf>
    <xf numFmtId="0" fontId="26" fillId="38" borderId="0" xfId="0" applyNumberFormat="1" applyFont="1" applyFill="1" applyBorder="1" applyAlignment="1" applyProtection="1">
      <alignment horizontal="center" vertical="center"/>
      <protection locked="0"/>
    </xf>
    <xf numFmtId="0" fontId="26" fillId="38" borderId="17" xfId="0" applyNumberFormat="1" applyFont="1" applyFill="1" applyBorder="1" applyAlignment="1" applyProtection="1">
      <alignment horizontal="center" vertical="center"/>
      <protection locked="0"/>
    </xf>
    <xf numFmtId="0" fontId="45" fillId="8" borderId="29" xfId="0" applyFont="1" applyFill="1" applyBorder="1" applyAlignment="1">
      <alignment horizontal="center" vertical="center" wrapText="1"/>
    </xf>
    <xf numFmtId="0" fontId="45" fillId="8" borderId="30" xfId="0" applyFont="1" applyFill="1" applyBorder="1" applyAlignment="1">
      <alignment horizontal="center" vertical="center"/>
    </xf>
    <xf numFmtId="0" fontId="45" fillId="8" borderId="31" xfId="0" applyFont="1" applyFill="1" applyBorder="1" applyAlignment="1">
      <alignment horizontal="center" vertical="center"/>
    </xf>
    <xf numFmtId="0" fontId="45" fillId="8" borderId="32" xfId="0" applyFont="1" applyFill="1" applyBorder="1" applyAlignment="1">
      <alignment horizontal="center" vertical="center"/>
    </xf>
    <xf numFmtId="0" fontId="1" fillId="8" borderId="33" xfId="0" applyFont="1" applyFill="1" applyBorder="1" applyAlignment="1" applyProtection="1">
      <alignment horizontal="left" vertical="top" wrapText="1"/>
      <protection locked="0"/>
    </xf>
    <xf numFmtId="0" fontId="0" fillId="8" borderId="34" xfId="0" applyFont="1" applyFill="1" applyBorder="1" applyAlignment="1" applyProtection="1">
      <alignment horizontal="left" vertical="top"/>
      <protection locked="0"/>
    </xf>
    <xf numFmtId="0" fontId="4" fillId="8" borderId="33" xfId="0" applyFont="1" applyFill="1" applyBorder="1" applyAlignment="1" applyProtection="1">
      <alignment horizontal="left" vertical="top" wrapText="1"/>
      <protection locked="0"/>
    </xf>
    <xf numFmtId="0" fontId="4" fillId="8" borderId="34" xfId="0" applyFont="1" applyFill="1" applyBorder="1" applyAlignment="1" applyProtection="1">
      <alignment horizontal="left" vertical="top"/>
      <protection locked="0"/>
    </xf>
    <xf numFmtId="0" fontId="4" fillId="8" borderId="33" xfId="0" applyFont="1" applyFill="1" applyBorder="1" applyAlignment="1" applyProtection="1">
      <alignment horizontal="left" vertical="top" wrapText="1"/>
      <protection locked="0"/>
    </xf>
    <xf numFmtId="0" fontId="3" fillId="8" borderId="34" xfId="0" applyFont="1" applyFill="1" applyBorder="1" applyAlignment="1" applyProtection="1">
      <alignment horizontal="left" vertical="top" wrapText="1"/>
      <protection locked="0"/>
    </xf>
    <xf numFmtId="0" fontId="4" fillId="8" borderId="34" xfId="0" applyFont="1" applyFill="1" applyBorder="1" applyAlignment="1" applyProtection="1">
      <alignment horizontal="left" vertical="top" wrapText="1"/>
      <protection locked="0"/>
    </xf>
    <xf numFmtId="0" fontId="45" fillId="11" borderId="29" xfId="0" applyFont="1" applyFill="1" applyBorder="1" applyAlignment="1">
      <alignment horizontal="center" vertical="center" wrapText="1"/>
    </xf>
    <xf numFmtId="0" fontId="45" fillId="11" borderId="30" xfId="0" applyFont="1" applyFill="1" applyBorder="1" applyAlignment="1">
      <alignment horizontal="center" vertical="center"/>
    </xf>
    <xf numFmtId="0" fontId="45" fillId="11" borderId="31" xfId="0" applyFont="1" applyFill="1" applyBorder="1" applyAlignment="1">
      <alignment horizontal="center" vertical="center"/>
    </xf>
    <xf numFmtId="0" fontId="45" fillId="11" borderId="32" xfId="0" applyFont="1" applyFill="1" applyBorder="1" applyAlignment="1">
      <alignment horizontal="center" vertical="center"/>
    </xf>
    <xf numFmtId="0" fontId="45" fillId="11" borderId="33" xfId="0" applyFont="1" applyFill="1" applyBorder="1" applyAlignment="1" applyProtection="1">
      <alignment horizontal="left" vertical="top" wrapText="1"/>
      <protection locked="0"/>
    </xf>
    <xf numFmtId="0" fontId="45" fillId="11" borderId="34" xfId="0" applyFont="1" applyFill="1" applyBorder="1" applyAlignment="1" applyProtection="1">
      <alignment horizontal="left" vertical="top"/>
      <protection locked="0"/>
    </xf>
    <xf numFmtId="0" fontId="3" fillId="11" borderId="33" xfId="0" applyFont="1" applyFill="1" applyBorder="1" applyAlignment="1" applyProtection="1">
      <alignment horizontal="left" vertical="top" wrapText="1"/>
      <protection locked="0"/>
    </xf>
    <xf numFmtId="0" fontId="3" fillId="11" borderId="34" xfId="0" applyFont="1" applyFill="1" applyBorder="1" applyAlignment="1" applyProtection="1">
      <alignment horizontal="left" vertical="top"/>
      <protection locked="0"/>
    </xf>
    <xf numFmtId="0" fontId="45" fillId="8" borderId="35" xfId="0" applyFont="1" applyFill="1" applyBorder="1" applyAlignment="1">
      <alignment horizontal="center" vertical="center" wrapText="1"/>
    </xf>
    <xf numFmtId="0" fontId="45" fillId="8" borderId="36" xfId="0" applyFont="1" applyFill="1" applyBorder="1" applyAlignment="1">
      <alignment horizontal="center" vertical="center"/>
    </xf>
    <xf numFmtId="0" fontId="45" fillId="8" borderId="37" xfId="0" applyFont="1" applyFill="1" applyBorder="1" applyAlignment="1">
      <alignment horizontal="center" vertical="center"/>
    </xf>
    <xf numFmtId="0" fontId="45" fillId="8" borderId="38" xfId="0" applyFont="1" applyFill="1" applyBorder="1" applyAlignment="1">
      <alignment horizontal="center" vertical="center"/>
    </xf>
    <xf numFmtId="0" fontId="3" fillId="8" borderId="33" xfId="0" applyFont="1" applyFill="1" applyBorder="1" applyAlignment="1" applyProtection="1">
      <alignment horizontal="left" vertical="top" wrapText="1"/>
      <protection locked="0"/>
    </xf>
    <xf numFmtId="0" fontId="49" fillId="8" borderId="34" xfId="0" applyFont="1" applyFill="1" applyBorder="1" applyAlignment="1" applyProtection="1">
      <alignment horizontal="left" vertical="top" wrapText="1"/>
      <protection locked="0"/>
    </xf>
    <xf numFmtId="0" fontId="45" fillId="11" borderId="39" xfId="0" applyFont="1" applyFill="1" applyBorder="1" applyAlignment="1">
      <alignment horizontal="center" vertical="center" wrapText="1"/>
    </xf>
    <xf numFmtId="0" fontId="45" fillId="11" borderId="40" xfId="0" applyFont="1" applyFill="1" applyBorder="1" applyAlignment="1">
      <alignment horizontal="center" vertical="center"/>
    </xf>
    <xf numFmtId="0" fontId="45" fillId="11" borderId="41" xfId="0" applyFont="1" applyFill="1" applyBorder="1" applyAlignment="1">
      <alignment horizontal="center" vertical="center"/>
    </xf>
    <xf numFmtId="0" fontId="45" fillId="11" borderId="33" xfId="0" applyFont="1" applyFill="1" applyBorder="1" applyAlignment="1" applyProtection="1">
      <alignment horizontal="left" vertical="top"/>
      <protection locked="0"/>
    </xf>
    <xf numFmtId="0" fontId="4" fillId="11" borderId="33" xfId="0" applyFont="1" applyFill="1" applyBorder="1" applyAlignment="1" applyProtection="1">
      <alignment horizontal="left" vertical="top" wrapText="1"/>
      <protection locked="0"/>
    </xf>
    <xf numFmtId="0" fontId="3" fillId="11" borderId="34" xfId="0" applyFont="1" applyFill="1" applyBorder="1" applyAlignment="1" applyProtection="1">
      <alignment horizontal="left" vertical="top" wrapText="1"/>
      <protection locked="0"/>
    </xf>
    <xf numFmtId="0" fontId="4" fillId="11" borderId="34" xfId="0" applyFont="1" applyFill="1" applyBorder="1" applyAlignment="1" applyProtection="1">
      <alignment horizontal="left" vertical="top" wrapText="1"/>
      <protection locked="0"/>
    </xf>
    <xf numFmtId="0" fontId="45" fillId="8" borderId="42" xfId="0" applyFont="1" applyFill="1" applyBorder="1" applyAlignment="1">
      <alignment horizontal="center" vertical="center" wrapText="1"/>
    </xf>
    <xf numFmtId="0" fontId="45" fillId="8" borderId="43" xfId="0" applyFont="1" applyFill="1" applyBorder="1" applyAlignment="1">
      <alignment horizontal="center" vertical="center"/>
    </xf>
    <xf numFmtId="0" fontId="45" fillId="8" borderId="44" xfId="0" applyFont="1" applyFill="1" applyBorder="1" applyAlignment="1">
      <alignment horizontal="center" vertical="center"/>
    </xf>
    <xf numFmtId="0" fontId="45" fillId="8" borderId="33" xfId="0" applyFont="1" applyFill="1" applyBorder="1" applyAlignment="1" applyProtection="1">
      <alignment horizontal="left" vertical="top" wrapText="1"/>
      <protection locked="0"/>
    </xf>
    <xf numFmtId="0" fontId="45" fillId="8" borderId="34" xfId="0" applyFont="1" applyFill="1" applyBorder="1" applyAlignment="1" applyProtection="1">
      <alignment horizontal="left" vertical="top"/>
      <protection locked="0"/>
    </xf>
    <xf numFmtId="0" fontId="3" fillId="8" borderId="33" xfId="0" applyFont="1" applyFill="1" applyBorder="1" applyAlignment="1" applyProtection="1">
      <alignment horizontal="left" vertical="top" wrapText="1"/>
      <protection locked="0"/>
    </xf>
    <xf numFmtId="0" fontId="3" fillId="8" borderId="34" xfId="0" applyFont="1" applyFill="1" applyBorder="1" applyAlignment="1" applyProtection="1">
      <alignment horizontal="left" vertical="top"/>
      <protection locked="0"/>
    </xf>
    <xf numFmtId="0" fontId="45" fillId="11" borderId="42" xfId="0" applyFont="1" applyFill="1" applyBorder="1" applyAlignment="1">
      <alignment horizontal="center" vertical="center" wrapText="1"/>
    </xf>
    <xf numFmtId="0" fontId="45" fillId="11" borderId="43" xfId="0" applyFont="1" applyFill="1" applyBorder="1" applyAlignment="1">
      <alignment horizontal="center" vertical="center"/>
    </xf>
    <xf numFmtId="0" fontId="45" fillId="11" borderId="44" xfId="0" applyFont="1" applyFill="1" applyBorder="1" applyAlignment="1">
      <alignment horizontal="center" vertical="center"/>
    </xf>
    <xf numFmtId="0" fontId="45" fillId="10" borderId="45" xfId="0" applyFont="1" applyFill="1" applyBorder="1" applyAlignment="1">
      <alignment horizontal="center" vertical="center" wrapText="1"/>
    </xf>
    <xf numFmtId="0" fontId="45" fillId="10" borderId="46" xfId="0" applyFont="1" applyFill="1" applyBorder="1" applyAlignment="1">
      <alignment horizontal="center" vertical="center"/>
    </xf>
    <xf numFmtId="0" fontId="45" fillId="16" borderId="45" xfId="0" applyFont="1" applyFill="1" applyBorder="1" applyAlignment="1">
      <alignment horizontal="center" vertical="center" wrapText="1"/>
    </xf>
    <xf numFmtId="0" fontId="45" fillId="16" borderId="46" xfId="0" applyFont="1" applyFill="1" applyBorder="1" applyAlignment="1">
      <alignment horizontal="center" vertical="center"/>
    </xf>
    <xf numFmtId="0" fontId="45" fillId="17" borderId="45" xfId="0" applyFont="1" applyFill="1" applyBorder="1" applyAlignment="1">
      <alignment horizontal="center" vertical="center" wrapText="1"/>
    </xf>
    <xf numFmtId="0" fontId="45" fillId="17" borderId="46" xfId="0" applyFont="1" applyFill="1" applyBorder="1" applyAlignment="1">
      <alignment horizontal="center" vertical="center"/>
    </xf>
    <xf numFmtId="0" fontId="45" fillId="15" borderId="45" xfId="0" applyFont="1" applyFill="1" applyBorder="1" applyAlignment="1">
      <alignment horizontal="center" vertical="center" wrapText="1"/>
    </xf>
    <xf numFmtId="0" fontId="45" fillId="15" borderId="46" xfId="0" applyFont="1" applyFill="1" applyBorder="1" applyAlignment="1">
      <alignment horizontal="center" vertical="center"/>
    </xf>
    <xf numFmtId="0" fontId="4" fillId="11" borderId="34" xfId="0" applyFont="1" applyFill="1" applyBorder="1" applyAlignment="1" applyProtection="1">
      <alignment horizontal="left" vertical="top"/>
      <protection locked="0"/>
    </xf>
    <xf numFmtId="0" fontId="3" fillId="11" borderId="33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cgieres.parcours.free.fr/Sejours/2016_ARDECHE/" TargetMode="External" /><Relationship Id="rId2" Type="http://schemas.openxmlformats.org/officeDocument/2006/relationships/hyperlink" Target="http://www.openrunner.com/index.php?id=5585906" TargetMode="External" /><Relationship Id="rId3" Type="http://schemas.openxmlformats.org/officeDocument/2006/relationships/hyperlink" Target="http://www.openrunner.com/index.php?id=5583255" TargetMode="External" /><Relationship Id="rId4" Type="http://schemas.openxmlformats.org/officeDocument/2006/relationships/hyperlink" Target="http://www.openrunner.com/index.php?id=5587400" TargetMode="External" /><Relationship Id="rId5" Type="http://schemas.openxmlformats.org/officeDocument/2006/relationships/hyperlink" Target="http://www.openrunner.com/index.php?id=5583376" TargetMode="External" /><Relationship Id="rId6" Type="http://schemas.openxmlformats.org/officeDocument/2006/relationships/hyperlink" Target="http://www.openrunner.com/index.php?id=5589660" TargetMode="External" /><Relationship Id="rId7" Type="http://schemas.openxmlformats.org/officeDocument/2006/relationships/hyperlink" Target="http://www.openrunner.com/index.php?id=5581812" TargetMode="External" /><Relationship Id="rId8" Type="http://schemas.openxmlformats.org/officeDocument/2006/relationships/hyperlink" Target="http://www.openrunner.com/index.php?id=5589578" TargetMode="External" /><Relationship Id="rId9" Type="http://schemas.openxmlformats.org/officeDocument/2006/relationships/hyperlink" Target="http://www.openrunner.com/index.php?id=5595022" TargetMode="External" /><Relationship Id="rId10" Type="http://schemas.openxmlformats.org/officeDocument/2006/relationships/hyperlink" Target="http://www.openrunner.com/index.php?id=5595050" TargetMode="External" /><Relationship Id="rId11" Type="http://schemas.openxmlformats.org/officeDocument/2006/relationships/hyperlink" Target="http://www.openrunner.com/index.php?id=5595064" TargetMode="External" /><Relationship Id="rId12" Type="http://schemas.openxmlformats.org/officeDocument/2006/relationships/hyperlink" Target="http://www.openrunner.com/index.php?id=5595085" TargetMode="External" /><Relationship Id="rId13" Type="http://schemas.openxmlformats.org/officeDocument/2006/relationships/hyperlink" Target="http://www.openrunner.com/index.php?id=5595147" TargetMode="External" /><Relationship Id="rId14" Type="http://schemas.openxmlformats.org/officeDocument/2006/relationships/hyperlink" Target="http://www.openrunner.com/index.php?id=5595171" TargetMode="External" /><Relationship Id="rId15" Type="http://schemas.openxmlformats.org/officeDocument/2006/relationships/hyperlink" Target="http://www.openrunner.com/index.php?id=5595183" TargetMode="External" /><Relationship Id="rId16" Type="http://schemas.openxmlformats.org/officeDocument/2006/relationships/hyperlink" Target="http://www.openrunner.com/index.php?id=5595186" TargetMode="External" /><Relationship Id="rId17" Type="http://schemas.openxmlformats.org/officeDocument/2006/relationships/hyperlink" Target="http://www.openrunner.com/index.php?id=5595236" TargetMode="External" /><Relationship Id="rId18" Type="http://schemas.openxmlformats.org/officeDocument/2006/relationships/hyperlink" Target="http://www.openrunner.com/index.php?id=5595220" TargetMode="External" /><Relationship Id="rId19" Type="http://schemas.openxmlformats.org/officeDocument/2006/relationships/hyperlink" Target="http://www.openrunner.com/index.php?id=5595882" TargetMode="External" /><Relationship Id="rId20" Type="http://schemas.openxmlformats.org/officeDocument/2006/relationships/hyperlink" Target="http://www.openrunner.com/index.php?id=5595888" TargetMode="External" /><Relationship Id="rId21" Type="http://schemas.openxmlformats.org/officeDocument/2006/relationships/hyperlink" Target="http://www.openrunner.com/index.php?id=5596506" TargetMode="External" /><Relationship Id="rId22" Type="http://schemas.openxmlformats.org/officeDocument/2006/relationships/hyperlink" Target="http://www.openrunner.com/index.php?id=5596514" TargetMode="External" /><Relationship Id="rId23" Type="http://schemas.openxmlformats.org/officeDocument/2006/relationships/hyperlink" Target="http://www.openrunner.com/index.php?id=5596525" TargetMode="External" /><Relationship Id="rId24" Type="http://schemas.openxmlformats.org/officeDocument/2006/relationships/hyperlink" Target="http://www.openrunner.com/index.php?id=5596545" TargetMode="External" /><Relationship Id="rId25" Type="http://schemas.openxmlformats.org/officeDocument/2006/relationships/hyperlink" Target="http://www.openrunner.com/index.php?id=5594599" TargetMode="External" /><Relationship Id="rId26" Type="http://schemas.openxmlformats.org/officeDocument/2006/relationships/hyperlink" Target="http://www.openrunner.com/index.php?id=5790282" TargetMode="External" /><Relationship Id="rId27" Type="http://schemas.openxmlformats.org/officeDocument/2006/relationships/hyperlink" Target="http://www.openrunner.com/index.php?id=5790308" TargetMode="External" /><Relationship Id="rId28" Type="http://schemas.openxmlformats.org/officeDocument/2006/relationships/hyperlink" Target="http://www.openrunner.com/index.php?id=5790336" TargetMode="External" /><Relationship Id="rId29" Type="http://schemas.openxmlformats.org/officeDocument/2006/relationships/hyperlink" Target="http://www.openrunner.com/index.php?id=5790343" TargetMode="External" /><Relationship Id="rId30" Type="http://schemas.openxmlformats.org/officeDocument/2006/relationships/hyperlink" Target="http://www.openrunner.com/index.php?id=5790366" TargetMode="External" /><Relationship Id="rId31" Type="http://schemas.openxmlformats.org/officeDocument/2006/relationships/hyperlink" Target="http://www.openrunner.com/index.php?id=5790394" TargetMode="External" /><Relationship Id="rId32" Type="http://schemas.openxmlformats.org/officeDocument/2006/relationships/comments" Target="../comments1.xml" /><Relationship Id="rId33" Type="http://schemas.openxmlformats.org/officeDocument/2006/relationships/vmlDrawing" Target="../drawings/vmlDrawing1.vm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" sqref="C4"/>
    </sheetView>
  </sheetViews>
  <sheetFormatPr defaultColWidth="11.421875" defaultRowHeight="15" outlineLevelCol="1"/>
  <cols>
    <col min="1" max="1" width="21.140625" style="0" customWidth="1"/>
    <col min="2" max="2" width="15.7109375" style="0" customWidth="1"/>
    <col min="3" max="3" width="31.28125" style="0" customWidth="1"/>
    <col min="4" max="5" width="5.00390625" style="9" hidden="1" customWidth="1" outlineLevel="1"/>
    <col min="6" max="7" width="5.57421875" style="9" hidden="1" customWidth="1" outlineLevel="1"/>
    <col min="8" max="8" width="12.00390625" style="9" hidden="1" customWidth="1" outlineLevel="1"/>
    <col min="9" max="9" width="64.28125" style="9" hidden="1" customWidth="1" outlineLevel="1"/>
    <col min="10" max="10" width="11.00390625" style="9" hidden="1" customWidth="1" outlineLevel="1"/>
    <col min="11" max="11" width="14.28125" style="0" customWidth="1" collapsed="1"/>
    <col min="12" max="12" width="28.00390625" style="0" customWidth="1"/>
    <col min="13" max="14" width="5.00390625" style="9" hidden="1" customWidth="1" outlineLevel="1"/>
    <col min="15" max="16" width="5.57421875" style="9" hidden="1" customWidth="1" outlineLevel="1"/>
    <col min="17" max="17" width="11.8515625" style="9" hidden="1" customWidth="1" outlineLevel="1"/>
    <col min="18" max="18" width="64.28125" style="9" hidden="1" customWidth="1" outlineLevel="1"/>
    <col min="19" max="19" width="11.00390625" style="9" hidden="1" customWidth="1" outlineLevel="1"/>
    <col min="20" max="20" width="14.7109375" style="0" customWidth="1" collapsed="1"/>
    <col min="21" max="21" width="31.7109375" style="0" customWidth="1"/>
    <col min="22" max="23" width="5.00390625" style="9" hidden="1" customWidth="1" outlineLevel="1"/>
    <col min="24" max="25" width="5.57421875" style="9" hidden="1" customWidth="1" outlineLevel="1"/>
    <col min="26" max="26" width="15.140625" style="9" hidden="1" customWidth="1" outlineLevel="1"/>
    <col min="27" max="27" width="64.28125" style="9" hidden="1" customWidth="1" outlineLevel="1"/>
    <col min="28" max="28" width="11.00390625" style="9" hidden="1" customWidth="1" outlineLevel="1"/>
    <col min="29" max="29" width="14.421875" style="0" customWidth="1" collapsed="1"/>
    <col min="30" max="30" width="29.57421875" style="0" customWidth="1"/>
    <col min="31" max="32" width="5.00390625" style="9" hidden="1" customWidth="1" outlineLevel="1"/>
    <col min="33" max="34" width="5.57421875" style="9" hidden="1" customWidth="1" outlineLevel="1"/>
    <col min="35" max="35" width="11.7109375" style="9" hidden="1" customWidth="1" outlineLevel="1"/>
    <col min="36" max="36" width="64.28125" style="9" hidden="1" customWidth="1" outlineLevel="1"/>
    <col min="37" max="37" width="11.28125" style="9" hidden="1" customWidth="1" outlineLevel="1"/>
    <col min="38" max="38" width="15.7109375" style="0" customWidth="1" collapsed="1"/>
    <col min="39" max="39" width="28.00390625" style="0" customWidth="1"/>
    <col min="40" max="41" width="5.00390625" style="9" hidden="1" customWidth="1" outlineLevel="1"/>
    <col min="42" max="43" width="5.57421875" style="9" hidden="1" customWidth="1" outlineLevel="1"/>
    <col min="44" max="44" width="14.421875" style="9" hidden="1" customWidth="1" outlineLevel="1"/>
    <col min="45" max="45" width="64.28125" style="9" hidden="1" customWidth="1" outlineLevel="1"/>
    <col min="46" max="46" width="17.8515625" style="9" hidden="1" customWidth="1" outlineLevel="1"/>
    <col min="47" max="47" width="11.421875" style="0" customWidth="1" collapsed="1"/>
  </cols>
  <sheetData>
    <row r="1" spans="2:46" ht="36.75" customHeight="1" thickBot="1">
      <c r="B1" s="112" t="s">
        <v>43</v>
      </c>
      <c r="C1" s="113"/>
      <c r="D1" s="17"/>
      <c r="E1" s="17"/>
      <c r="F1" s="17"/>
      <c r="G1" s="17"/>
      <c r="H1" s="17"/>
      <c r="I1" s="17"/>
      <c r="J1" s="17"/>
      <c r="K1" s="114" t="s">
        <v>44</v>
      </c>
      <c r="L1" s="115"/>
      <c r="M1" s="17"/>
      <c r="N1" s="17"/>
      <c r="O1" s="17"/>
      <c r="P1" s="17"/>
      <c r="Q1" s="17"/>
      <c r="R1" s="17"/>
      <c r="S1" s="17"/>
      <c r="T1" s="116" t="s">
        <v>45</v>
      </c>
      <c r="U1" s="117"/>
      <c r="V1" s="17"/>
      <c r="W1" s="17"/>
      <c r="X1" s="17"/>
      <c r="Y1" s="17"/>
      <c r="Z1" s="17"/>
      <c r="AA1" s="17"/>
      <c r="AB1" s="17"/>
      <c r="AC1" s="118" t="s">
        <v>46</v>
      </c>
      <c r="AD1" s="119"/>
      <c r="AE1" s="7"/>
      <c r="AF1" s="7"/>
      <c r="AG1" s="7"/>
      <c r="AH1" s="7"/>
      <c r="AI1" s="7"/>
      <c r="AJ1" s="7"/>
      <c r="AK1" s="7"/>
      <c r="AL1" s="118" t="s">
        <v>47</v>
      </c>
      <c r="AM1" s="119"/>
      <c r="AN1" s="7"/>
      <c r="AO1" s="7"/>
      <c r="AP1" s="7"/>
      <c r="AQ1" s="7"/>
      <c r="AR1" s="7"/>
      <c r="AS1" s="7"/>
      <c r="AT1" s="7"/>
    </row>
    <row r="2" spans="1:46" ht="46.5" customHeight="1">
      <c r="A2" s="109" t="s">
        <v>293</v>
      </c>
      <c r="B2" s="85" t="s">
        <v>269</v>
      </c>
      <c r="C2" s="86"/>
      <c r="D2" s="62" t="s">
        <v>19</v>
      </c>
      <c r="E2" s="63"/>
      <c r="F2" s="63"/>
      <c r="G2" s="63"/>
      <c r="H2" s="63"/>
      <c r="I2" s="66" t="s">
        <v>111</v>
      </c>
      <c r="J2" s="67"/>
      <c r="K2" s="99" t="s">
        <v>243</v>
      </c>
      <c r="L2" s="88"/>
      <c r="M2" s="62" t="s">
        <v>22</v>
      </c>
      <c r="N2" s="63"/>
      <c r="O2" s="63"/>
      <c r="P2" s="63"/>
      <c r="Q2" s="63"/>
      <c r="R2" s="66" t="s">
        <v>111</v>
      </c>
      <c r="S2" s="67"/>
      <c r="T2" s="99" t="s">
        <v>245</v>
      </c>
      <c r="U2" s="120"/>
      <c r="V2" s="62" t="s">
        <v>12</v>
      </c>
      <c r="W2" s="63"/>
      <c r="X2" s="63"/>
      <c r="Y2" s="63"/>
      <c r="Z2" s="63"/>
      <c r="AA2" s="66" t="s">
        <v>111</v>
      </c>
      <c r="AB2" s="67"/>
      <c r="AC2" s="99" t="s">
        <v>248</v>
      </c>
      <c r="AD2" s="120"/>
      <c r="AE2" s="62" t="s">
        <v>29</v>
      </c>
      <c r="AF2" s="63"/>
      <c r="AG2" s="63"/>
      <c r="AH2" s="63"/>
      <c r="AI2" s="63"/>
      <c r="AJ2" s="66" t="s">
        <v>111</v>
      </c>
      <c r="AK2" s="67"/>
      <c r="AL2" s="99" t="s">
        <v>110</v>
      </c>
      <c r="AM2" s="100"/>
      <c r="AN2" s="62" t="s">
        <v>35</v>
      </c>
      <c r="AO2" s="63"/>
      <c r="AP2" s="63"/>
      <c r="AQ2" s="63"/>
      <c r="AR2" s="63"/>
      <c r="AS2" s="66" t="s">
        <v>111</v>
      </c>
      <c r="AT2" s="67"/>
    </row>
    <row r="3" spans="1:46" ht="15" customHeight="1">
      <c r="A3" s="110"/>
      <c r="B3" s="14" t="s">
        <v>0</v>
      </c>
      <c r="C3" s="37">
        <v>44</v>
      </c>
      <c r="D3" s="64"/>
      <c r="E3" s="65"/>
      <c r="F3" s="65"/>
      <c r="G3" s="65"/>
      <c r="H3" s="65"/>
      <c r="I3" s="68"/>
      <c r="J3" s="69"/>
      <c r="K3" s="14" t="s">
        <v>0</v>
      </c>
      <c r="L3" s="37">
        <v>68</v>
      </c>
      <c r="M3" s="64"/>
      <c r="N3" s="65"/>
      <c r="O3" s="65"/>
      <c r="P3" s="65"/>
      <c r="Q3" s="65"/>
      <c r="R3" s="68"/>
      <c r="S3" s="69"/>
      <c r="T3" s="14" t="s">
        <v>0</v>
      </c>
      <c r="U3" s="37">
        <v>115</v>
      </c>
      <c r="V3" s="64"/>
      <c r="W3" s="65"/>
      <c r="X3" s="65"/>
      <c r="Y3" s="65"/>
      <c r="Z3" s="65"/>
      <c r="AA3" s="68"/>
      <c r="AB3" s="69"/>
      <c r="AC3" s="14" t="s">
        <v>0</v>
      </c>
      <c r="AD3" s="37">
        <v>145</v>
      </c>
      <c r="AE3" s="64"/>
      <c r="AF3" s="65"/>
      <c r="AG3" s="65"/>
      <c r="AH3" s="65"/>
      <c r="AI3" s="65"/>
      <c r="AJ3" s="68"/>
      <c r="AK3" s="69"/>
      <c r="AL3" s="14" t="s">
        <v>0</v>
      </c>
      <c r="AM3" s="37">
        <v>182</v>
      </c>
      <c r="AN3" s="64"/>
      <c r="AO3" s="65"/>
      <c r="AP3" s="65"/>
      <c r="AQ3" s="65"/>
      <c r="AR3" s="65"/>
      <c r="AS3" s="68"/>
      <c r="AT3" s="69"/>
    </row>
    <row r="4" spans="1:46" ht="15" customHeight="1">
      <c r="A4" s="110"/>
      <c r="B4" s="14" t="s">
        <v>1</v>
      </c>
      <c r="C4" s="37">
        <v>400</v>
      </c>
      <c r="D4" s="64"/>
      <c r="E4" s="65"/>
      <c r="F4" s="65"/>
      <c r="G4" s="65"/>
      <c r="H4" s="65"/>
      <c r="I4" s="68"/>
      <c r="J4" s="69"/>
      <c r="K4" s="14" t="s">
        <v>1</v>
      </c>
      <c r="L4" s="37">
        <v>800</v>
      </c>
      <c r="M4" s="64"/>
      <c r="N4" s="65"/>
      <c r="O4" s="65"/>
      <c r="P4" s="65"/>
      <c r="Q4" s="65"/>
      <c r="R4" s="68"/>
      <c r="S4" s="69"/>
      <c r="T4" s="14" t="s">
        <v>1</v>
      </c>
      <c r="U4" s="37">
        <v>1300</v>
      </c>
      <c r="V4" s="64"/>
      <c r="W4" s="65"/>
      <c r="X4" s="65"/>
      <c r="Y4" s="65"/>
      <c r="Z4" s="65"/>
      <c r="AA4" s="68"/>
      <c r="AB4" s="69"/>
      <c r="AC4" s="14" t="s">
        <v>1</v>
      </c>
      <c r="AD4" s="37">
        <v>1650</v>
      </c>
      <c r="AE4" s="64"/>
      <c r="AF4" s="65"/>
      <c r="AG4" s="65"/>
      <c r="AH4" s="65"/>
      <c r="AI4" s="65"/>
      <c r="AJ4" s="68"/>
      <c r="AK4" s="69"/>
      <c r="AL4" s="14" t="s">
        <v>1</v>
      </c>
      <c r="AM4" s="37">
        <v>2200</v>
      </c>
      <c r="AN4" s="64"/>
      <c r="AO4" s="65"/>
      <c r="AP4" s="65"/>
      <c r="AQ4" s="65"/>
      <c r="AR4" s="65"/>
      <c r="AS4" s="68"/>
      <c r="AT4" s="69"/>
    </row>
    <row r="5" spans="1:46" ht="15" customHeight="1">
      <c r="A5" s="111"/>
      <c r="B5" s="15" t="s">
        <v>2</v>
      </c>
      <c r="C5" s="38">
        <v>0</v>
      </c>
      <c r="D5" s="64"/>
      <c r="E5" s="65"/>
      <c r="F5" s="65"/>
      <c r="G5" s="65"/>
      <c r="H5" s="65"/>
      <c r="I5" s="68"/>
      <c r="J5" s="69"/>
      <c r="K5" s="15" t="s">
        <v>2</v>
      </c>
      <c r="L5" s="38">
        <v>0</v>
      </c>
      <c r="M5" s="64"/>
      <c r="N5" s="65"/>
      <c r="O5" s="65"/>
      <c r="P5" s="65"/>
      <c r="Q5" s="65"/>
      <c r="R5" s="68"/>
      <c r="S5" s="69"/>
      <c r="T5" s="15" t="s">
        <v>2</v>
      </c>
      <c r="U5" s="38">
        <v>2</v>
      </c>
      <c r="V5" s="64"/>
      <c r="W5" s="65"/>
      <c r="X5" s="65"/>
      <c r="Y5" s="65"/>
      <c r="Z5" s="65"/>
      <c r="AA5" s="68"/>
      <c r="AB5" s="69"/>
      <c r="AC5" s="15" t="s">
        <v>2</v>
      </c>
      <c r="AD5" s="38">
        <v>6</v>
      </c>
      <c r="AE5" s="64"/>
      <c r="AF5" s="65"/>
      <c r="AG5" s="65"/>
      <c r="AH5" s="65"/>
      <c r="AI5" s="65"/>
      <c r="AJ5" s="68"/>
      <c r="AK5" s="69"/>
      <c r="AL5" s="15" t="s">
        <v>2</v>
      </c>
      <c r="AM5" s="38">
        <v>17</v>
      </c>
      <c r="AN5" s="64"/>
      <c r="AO5" s="65"/>
      <c r="AP5" s="65"/>
      <c r="AQ5" s="65"/>
      <c r="AR5" s="65"/>
      <c r="AS5" s="68"/>
      <c r="AT5" s="69"/>
    </row>
    <row r="6" spans="1:46" ht="15">
      <c r="A6" s="111"/>
      <c r="B6" s="15" t="s">
        <v>6</v>
      </c>
      <c r="C6" s="39" t="str">
        <f>HYPERLINK(CONCATENATE(I6,J6),J6)</f>
        <v>J1P1.pdf</v>
      </c>
      <c r="D6" s="22" t="s">
        <v>10</v>
      </c>
      <c r="E6" s="20">
        <v>1</v>
      </c>
      <c r="F6" s="20" t="s">
        <v>9</v>
      </c>
      <c r="G6" s="20">
        <v>1</v>
      </c>
      <c r="H6" s="10" t="s">
        <v>42</v>
      </c>
      <c r="I6" s="18" t="s">
        <v>292</v>
      </c>
      <c r="J6" s="23" t="str">
        <f>CONCATENATE(,D6,E6,F6,G6,H6)</f>
        <v>J1P1.pdf</v>
      </c>
      <c r="K6" s="15" t="s">
        <v>6</v>
      </c>
      <c r="L6" s="39" t="str">
        <f>HYPERLINK(CONCATENATE(R6,S6),S6)</f>
        <v>J1P2.pdf</v>
      </c>
      <c r="M6" s="30" t="s">
        <v>10</v>
      </c>
      <c r="N6" s="19">
        <v>1</v>
      </c>
      <c r="O6" s="19" t="s">
        <v>9</v>
      </c>
      <c r="P6" s="19">
        <f>G6+1</f>
        <v>2</v>
      </c>
      <c r="Q6" s="10" t="s">
        <v>42</v>
      </c>
      <c r="R6" s="21" t="str">
        <f>$I$6</f>
        <v>http://ccgieres.parcours.free.fr/Sejours/2016_ARDECHE/</v>
      </c>
      <c r="S6" s="23" t="str">
        <f>CONCATENATE(,M6,N6,O6,P6,Q6)</f>
        <v>J1P2.pdf</v>
      </c>
      <c r="T6" s="15" t="s">
        <v>6</v>
      </c>
      <c r="U6" s="39" t="str">
        <f>HYPERLINK(CONCATENATE(AA6,AB6),AB6)</f>
        <v>J1P3.pdf</v>
      </c>
      <c r="V6" s="30" t="s">
        <v>10</v>
      </c>
      <c r="W6" s="19">
        <v>1</v>
      </c>
      <c r="X6" s="19" t="s">
        <v>9</v>
      </c>
      <c r="Y6" s="19">
        <f>P6+1</f>
        <v>3</v>
      </c>
      <c r="Z6" s="10" t="s">
        <v>42</v>
      </c>
      <c r="AA6" s="21" t="str">
        <f>$I$6</f>
        <v>http://ccgieres.parcours.free.fr/Sejours/2016_ARDECHE/</v>
      </c>
      <c r="AB6" s="23" t="str">
        <f>CONCATENATE(,V6,W6,X6,Y6,Z6)</f>
        <v>J1P3.pdf</v>
      </c>
      <c r="AC6" s="15" t="s">
        <v>6</v>
      </c>
      <c r="AD6" s="39" t="str">
        <f>HYPERLINK(CONCATENATE(AJ6,AK6),AK6)</f>
        <v>J1P4.pdf</v>
      </c>
      <c r="AE6" s="30" t="s">
        <v>10</v>
      </c>
      <c r="AF6" s="19">
        <v>1</v>
      </c>
      <c r="AG6" s="19" t="s">
        <v>9</v>
      </c>
      <c r="AH6" s="19">
        <f>Y6+1</f>
        <v>4</v>
      </c>
      <c r="AI6" s="10" t="s">
        <v>42</v>
      </c>
      <c r="AJ6" s="21" t="str">
        <f>$I$6</f>
        <v>http://ccgieres.parcours.free.fr/Sejours/2016_ARDECHE/</v>
      </c>
      <c r="AK6" s="23" t="str">
        <f>CONCATENATE(,AE6,AF6,AG6,AH6,AI6)</f>
        <v>J1P4.pdf</v>
      </c>
      <c r="AL6" s="15" t="s">
        <v>6</v>
      </c>
      <c r="AM6" s="39" t="str">
        <f>HYPERLINK(CONCATENATE(AS6,AT6),AT6)</f>
        <v>J1P5.pdf</v>
      </c>
      <c r="AN6" s="30" t="s">
        <v>10</v>
      </c>
      <c r="AO6" s="19">
        <v>1</v>
      </c>
      <c r="AP6" s="19" t="s">
        <v>9</v>
      </c>
      <c r="AQ6" s="19">
        <f>AH6+1</f>
        <v>5</v>
      </c>
      <c r="AR6" s="10" t="s">
        <v>42</v>
      </c>
      <c r="AS6" s="21" t="str">
        <f>$I$6</f>
        <v>http://ccgieres.parcours.free.fr/Sejours/2016_ARDECHE/</v>
      </c>
      <c r="AT6" s="23" t="str">
        <f>CONCATENATE(,AN6,AO6,AP6,AQ6,AR6)</f>
        <v>J1P5.pdf</v>
      </c>
    </row>
    <row r="7" spans="1:46" ht="15.75" thickBot="1">
      <c r="A7" s="111"/>
      <c r="B7" s="15" t="s">
        <v>7</v>
      </c>
      <c r="C7" s="39" t="str">
        <f>HYPERLINK(CONCATENATE(I7,J7),J7)</f>
        <v>J1P1.gpx</v>
      </c>
      <c r="D7" s="22" t="s">
        <v>10</v>
      </c>
      <c r="E7" s="20">
        <v>1</v>
      </c>
      <c r="F7" s="20" t="s">
        <v>9</v>
      </c>
      <c r="G7" s="20">
        <v>1</v>
      </c>
      <c r="H7" s="10" t="s">
        <v>8</v>
      </c>
      <c r="I7" s="18" t="s">
        <v>292</v>
      </c>
      <c r="J7" s="23" t="str">
        <f>CONCATENATE(,D7,E7,F7,G7,H7)</f>
        <v>J1P1.gpx</v>
      </c>
      <c r="K7" s="15" t="s">
        <v>7</v>
      </c>
      <c r="L7" s="39" t="str">
        <f>HYPERLINK(CONCATENATE(R7,S7),S7)</f>
        <v>J1P2.gpx</v>
      </c>
      <c r="M7" s="30" t="s">
        <v>10</v>
      </c>
      <c r="N7" s="19">
        <v>1</v>
      </c>
      <c r="O7" s="19" t="s">
        <v>9</v>
      </c>
      <c r="P7" s="19">
        <f>G7+1</f>
        <v>2</v>
      </c>
      <c r="Q7" s="10" t="s">
        <v>8</v>
      </c>
      <c r="R7" s="21" t="str">
        <f>$I$7</f>
        <v>http://ccgieres.parcours.free.fr/Sejours/2016_ARDECHE/</v>
      </c>
      <c r="S7" s="23" t="str">
        <f>CONCATENATE(,M7,N7,O7,P7,Q7)</f>
        <v>J1P2.gpx</v>
      </c>
      <c r="T7" s="15" t="s">
        <v>7</v>
      </c>
      <c r="U7" s="39" t="str">
        <f>HYPERLINK(CONCATENATE(AA7,AB7),AB7)</f>
        <v>J1P3.gpx</v>
      </c>
      <c r="V7" s="30" t="s">
        <v>10</v>
      </c>
      <c r="W7" s="19">
        <v>1</v>
      </c>
      <c r="X7" s="19" t="s">
        <v>9</v>
      </c>
      <c r="Y7" s="19">
        <f>P7+1</f>
        <v>3</v>
      </c>
      <c r="Z7" s="10" t="s">
        <v>8</v>
      </c>
      <c r="AA7" s="21" t="str">
        <f>$I$7</f>
        <v>http://ccgieres.parcours.free.fr/Sejours/2016_ARDECHE/</v>
      </c>
      <c r="AB7" s="23" t="str">
        <f>CONCATENATE(,V7,W7,X7,Y7,Z7)</f>
        <v>J1P3.gpx</v>
      </c>
      <c r="AC7" s="15" t="s">
        <v>7</v>
      </c>
      <c r="AD7" s="39" t="str">
        <f>HYPERLINK(CONCATENATE(AJ7,AK7),AK7)</f>
        <v>J1P4.gpx</v>
      </c>
      <c r="AE7" s="30" t="s">
        <v>10</v>
      </c>
      <c r="AF7" s="19">
        <v>1</v>
      </c>
      <c r="AG7" s="19" t="s">
        <v>9</v>
      </c>
      <c r="AH7" s="19">
        <f>Y7+1</f>
        <v>4</v>
      </c>
      <c r="AI7" s="10" t="s">
        <v>8</v>
      </c>
      <c r="AJ7" s="21" t="str">
        <f>$I$7</f>
        <v>http://ccgieres.parcours.free.fr/Sejours/2016_ARDECHE/</v>
      </c>
      <c r="AK7" s="23" t="str">
        <f>CONCATENATE(,AE7,AF7,AG7,AH7,AI7)</f>
        <v>J1P4.gpx</v>
      </c>
      <c r="AL7" s="15" t="s">
        <v>7</v>
      </c>
      <c r="AM7" s="39" t="str">
        <f>HYPERLINK(CONCATENATE(AS7,AT7),AT7)</f>
        <v>J1P5.gpx</v>
      </c>
      <c r="AN7" s="30" t="s">
        <v>10</v>
      </c>
      <c r="AO7" s="19">
        <v>1</v>
      </c>
      <c r="AP7" s="19" t="s">
        <v>9</v>
      </c>
      <c r="AQ7" s="19">
        <f>AH7+1</f>
        <v>5</v>
      </c>
      <c r="AR7" s="10" t="s">
        <v>8</v>
      </c>
      <c r="AS7" s="21" t="str">
        <f>$I$7</f>
        <v>http://ccgieres.parcours.free.fr/Sejours/2016_ARDECHE/</v>
      </c>
      <c r="AT7" s="23" t="str">
        <f>CONCATENATE(,AN7,AO7,AP7,AQ7,AR7)</f>
        <v>J1P5.gpx</v>
      </c>
    </row>
    <row r="8" spans="1:46" ht="16.5" thickBot="1" thickTop="1">
      <c r="A8" s="111"/>
      <c r="B8" s="16" t="s">
        <v>41</v>
      </c>
      <c r="C8" s="40">
        <f>HYPERLINK(I8,H8)</f>
        <v>5790282</v>
      </c>
      <c r="D8" s="24"/>
      <c r="E8" s="25"/>
      <c r="F8" s="25"/>
      <c r="G8" s="25"/>
      <c r="H8" s="35">
        <v>5790282</v>
      </c>
      <c r="I8" s="36" t="s">
        <v>268</v>
      </c>
      <c r="J8" s="26"/>
      <c r="K8" s="16" t="s">
        <v>41</v>
      </c>
      <c r="L8" s="40">
        <f>HYPERLINK(R8,Q8)</f>
        <v>5595171</v>
      </c>
      <c r="M8" s="33"/>
      <c r="N8" s="34"/>
      <c r="O8" s="34"/>
      <c r="P8" s="34"/>
      <c r="Q8" s="35">
        <v>5595171</v>
      </c>
      <c r="R8" s="36" t="s">
        <v>231</v>
      </c>
      <c r="S8" s="26"/>
      <c r="T8" s="16" t="s">
        <v>41</v>
      </c>
      <c r="U8" s="40">
        <f>HYPERLINK(AA8,Z8)</f>
        <v>5595147</v>
      </c>
      <c r="V8" s="33"/>
      <c r="W8" s="34"/>
      <c r="X8" s="34"/>
      <c r="Y8" s="34"/>
      <c r="Z8" s="35">
        <v>5595147</v>
      </c>
      <c r="AA8" s="36" t="s">
        <v>230</v>
      </c>
      <c r="AB8" s="26"/>
      <c r="AC8" s="16" t="s">
        <v>41</v>
      </c>
      <c r="AD8" s="40">
        <f>HYPERLINK(AJ8,AI8)</f>
        <v>5589578</v>
      </c>
      <c r="AE8" s="33"/>
      <c r="AF8" s="34"/>
      <c r="AG8" s="34"/>
      <c r="AH8" s="34"/>
      <c r="AI8" s="35">
        <v>5589578</v>
      </c>
      <c r="AJ8" s="36" t="s">
        <v>49</v>
      </c>
      <c r="AK8" s="26"/>
      <c r="AL8" s="16" t="s">
        <v>41</v>
      </c>
      <c r="AM8" s="40">
        <f>HYPERLINK(AS8,AR8)</f>
        <v>5594599</v>
      </c>
      <c r="AN8" s="33"/>
      <c r="AO8" s="34"/>
      <c r="AP8" s="34"/>
      <c r="AQ8" s="34"/>
      <c r="AR8" s="35">
        <v>5594599</v>
      </c>
      <c r="AS8" s="36" t="s">
        <v>251</v>
      </c>
      <c r="AT8" s="26"/>
    </row>
    <row r="9" spans="1:46" ht="61.5" customHeight="1">
      <c r="A9" s="102" t="s">
        <v>294</v>
      </c>
      <c r="B9" s="105" t="s">
        <v>271</v>
      </c>
      <c r="C9" s="106"/>
      <c r="D9" s="62" t="s">
        <v>20</v>
      </c>
      <c r="E9" s="63"/>
      <c r="F9" s="63"/>
      <c r="G9" s="63"/>
      <c r="H9" s="63"/>
      <c r="I9" s="66" t="s">
        <v>111</v>
      </c>
      <c r="J9" s="67"/>
      <c r="K9" s="107" t="s">
        <v>279</v>
      </c>
      <c r="L9" s="108"/>
      <c r="M9" s="62" t="s">
        <v>23</v>
      </c>
      <c r="N9" s="63"/>
      <c r="O9" s="63"/>
      <c r="P9" s="63"/>
      <c r="Q9" s="63"/>
      <c r="R9" s="66" t="s">
        <v>111</v>
      </c>
      <c r="S9" s="67"/>
      <c r="T9" s="107" t="s">
        <v>280</v>
      </c>
      <c r="U9" s="108"/>
      <c r="V9" s="62" t="s">
        <v>13</v>
      </c>
      <c r="W9" s="63"/>
      <c r="X9" s="63"/>
      <c r="Y9" s="63"/>
      <c r="Z9" s="63"/>
      <c r="AA9" s="66" t="s">
        <v>111</v>
      </c>
      <c r="AB9" s="67"/>
      <c r="AC9" s="107" t="s">
        <v>281</v>
      </c>
      <c r="AD9" s="79"/>
      <c r="AE9" s="62" t="s">
        <v>30</v>
      </c>
      <c r="AF9" s="63"/>
      <c r="AG9" s="63"/>
      <c r="AH9" s="63"/>
      <c r="AI9" s="63"/>
      <c r="AJ9" s="66" t="s">
        <v>111</v>
      </c>
      <c r="AK9" s="67"/>
      <c r="AL9" s="107" t="s">
        <v>282</v>
      </c>
      <c r="AM9" s="79"/>
      <c r="AN9" s="62" t="s">
        <v>36</v>
      </c>
      <c r="AO9" s="63"/>
      <c r="AP9" s="63"/>
      <c r="AQ9" s="63"/>
      <c r="AR9" s="65"/>
      <c r="AS9" s="66" t="s">
        <v>111</v>
      </c>
      <c r="AT9" s="67"/>
    </row>
    <row r="10" spans="1:46" ht="15" customHeight="1">
      <c r="A10" s="103"/>
      <c r="B10" s="1" t="s">
        <v>0</v>
      </c>
      <c r="C10" s="41">
        <v>45</v>
      </c>
      <c r="D10" s="64"/>
      <c r="E10" s="65"/>
      <c r="F10" s="65"/>
      <c r="G10" s="65"/>
      <c r="H10" s="65"/>
      <c r="I10" s="68"/>
      <c r="J10" s="69"/>
      <c r="K10" s="1" t="s">
        <v>0</v>
      </c>
      <c r="L10" s="41">
        <v>72</v>
      </c>
      <c r="M10" s="64"/>
      <c r="N10" s="65"/>
      <c r="O10" s="65"/>
      <c r="P10" s="65"/>
      <c r="Q10" s="65"/>
      <c r="R10" s="68"/>
      <c r="S10" s="69"/>
      <c r="T10" s="1" t="s">
        <v>0</v>
      </c>
      <c r="U10" s="41">
        <v>101</v>
      </c>
      <c r="V10" s="64"/>
      <c r="W10" s="65"/>
      <c r="X10" s="65"/>
      <c r="Y10" s="65"/>
      <c r="Z10" s="65"/>
      <c r="AA10" s="68"/>
      <c r="AB10" s="69"/>
      <c r="AC10" s="1" t="s">
        <v>0</v>
      </c>
      <c r="AD10" s="41">
        <v>120</v>
      </c>
      <c r="AE10" s="64"/>
      <c r="AF10" s="65"/>
      <c r="AG10" s="65"/>
      <c r="AH10" s="65"/>
      <c r="AI10" s="65"/>
      <c r="AJ10" s="68"/>
      <c r="AK10" s="69"/>
      <c r="AL10" s="1" t="s">
        <v>0</v>
      </c>
      <c r="AM10" s="41">
        <v>192</v>
      </c>
      <c r="AN10" s="64"/>
      <c r="AO10" s="65"/>
      <c r="AP10" s="65"/>
      <c r="AQ10" s="65"/>
      <c r="AR10" s="65"/>
      <c r="AS10" s="68"/>
      <c r="AT10" s="69"/>
    </row>
    <row r="11" spans="1:46" ht="15" customHeight="1">
      <c r="A11" s="103"/>
      <c r="B11" s="1" t="s">
        <v>1</v>
      </c>
      <c r="C11" s="41">
        <v>400</v>
      </c>
      <c r="D11" s="64"/>
      <c r="E11" s="65"/>
      <c r="F11" s="65"/>
      <c r="G11" s="65"/>
      <c r="H11" s="65"/>
      <c r="I11" s="68"/>
      <c r="J11" s="69"/>
      <c r="K11" s="1" t="s">
        <v>1</v>
      </c>
      <c r="L11" s="41">
        <v>1000</v>
      </c>
      <c r="M11" s="64"/>
      <c r="N11" s="65"/>
      <c r="O11" s="65"/>
      <c r="P11" s="65"/>
      <c r="Q11" s="65"/>
      <c r="R11" s="68"/>
      <c r="S11" s="69"/>
      <c r="T11" s="1" t="s">
        <v>1</v>
      </c>
      <c r="U11" s="41">
        <v>1700</v>
      </c>
      <c r="V11" s="64"/>
      <c r="W11" s="65"/>
      <c r="X11" s="65"/>
      <c r="Y11" s="65"/>
      <c r="Z11" s="65"/>
      <c r="AA11" s="68"/>
      <c r="AB11" s="69"/>
      <c r="AC11" s="1" t="s">
        <v>1</v>
      </c>
      <c r="AD11" s="41">
        <v>2100</v>
      </c>
      <c r="AE11" s="64"/>
      <c r="AF11" s="65"/>
      <c r="AG11" s="65"/>
      <c r="AH11" s="65"/>
      <c r="AI11" s="65"/>
      <c r="AJ11" s="68"/>
      <c r="AK11" s="69"/>
      <c r="AL11" s="1" t="s">
        <v>1</v>
      </c>
      <c r="AM11" s="41">
        <v>3600</v>
      </c>
      <c r="AN11" s="64"/>
      <c r="AO11" s="65"/>
      <c r="AP11" s="65"/>
      <c r="AQ11" s="65"/>
      <c r="AR11" s="65"/>
      <c r="AS11" s="68"/>
      <c r="AT11" s="69"/>
    </row>
    <row r="12" spans="1:46" ht="15" customHeight="1">
      <c r="A12" s="104"/>
      <c r="B12" s="3" t="s">
        <v>2</v>
      </c>
      <c r="C12" s="42">
        <v>0</v>
      </c>
      <c r="D12" s="64"/>
      <c r="E12" s="65"/>
      <c r="F12" s="65"/>
      <c r="G12" s="65"/>
      <c r="H12" s="65"/>
      <c r="I12" s="68"/>
      <c r="J12" s="69"/>
      <c r="K12" s="3" t="s">
        <v>2</v>
      </c>
      <c r="L12" s="42">
        <v>4</v>
      </c>
      <c r="M12" s="64"/>
      <c r="N12" s="65"/>
      <c r="O12" s="65"/>
      <c r="P12" s="65"/>
      <c r="Q12" s="65"/>
      <c r="R12" s="68"/>
      <c r="S12" s="69"/>
      <c r="T12" s="3" t="s">
        <v>2</v>
      </c>
      <c r="U12" s="42">
        <v>7</v>
      </c>
      <c r="V12" s="64"/>
      <c r="W12" s="65"/>
      <c r="X12" s="65"/>
      <c r="Y12" s="65"/>
      <c r="Z12" s="65"/>
      <c r="AA12" s="68"/>
      <c r="AB12" s="69"/>
      <c r="AC12" s="3" t="s">
        <v>2</v>
      </c>
      <c r="AD12" s="42">
        <v>9</v>
      </c>
      <c r="AE12" s="64"/>
      <c r="AF12" s="65"/>
      <c r="AG12" s="65"/>
      <c r="AH12" s="65"/>
      <c r="AI12" s="65"/>
      <c r="AJ12" s="68"/>
      <c r="AK12" s="69"/>
      <c r="AL12" s="3" t="s">
        <v>2</v>
      </c>
      <c r="AM12" s="42">
        <v>16</v>
      </c>
      <c r="AN12" s="64"/>
      <c r="AO12" s="65"/>
      <c r="AP12" s="65"/>
      <c r="AQ12" s="65"/>
      <c r="AR12" s="65"/>
      <c r="AS12" s="68"/>
      <c r="AT12" s="69"/>
    </row>
    <row r="13" spans="1:46" ht="15">
      <c r="A13" s="104"/>
      <c r="B13" s="3" t="s">
        <v>6</v>
      </c>
      <c r="C13" s="43" t="str">
        <f>HYPERLINK(CONCATENATE(I13,J13),J13)</f>
        <v>J2P1.pdf</v>
      </c>
      <c r="D13" s="22" t="s">
        <v>10</v>
      </c>
      <c r="E13" s="20">
        <f>E6+1</f>
        <v>2</v>
      </c>
      <c r="F13" s="20" t="s">
        <v>9</v>
      </c>
      <c r="G13" s="20">
        <v>1</v>
      </c>
      <c r="H13" s="10" t="s">
        <v>42</v>
      </c>
      <c r="I13" s="21" t="str">
        <f>$I$6</f>
        <v>http://ccgieres.parcours.free.fr/Sejours/2016_ARDECHE/</v>
      </c>
      <c r="J13" s="23" t="str">
        <f>CONCATENATE(,D13,E13,F13,G13,H13)</f>
        <v>J2P1.pdf</v>
      </c>
      <c r="K13" s="3" t="s">
        <v>6</v>
      </c>
      <c r="L13" s="43" t="str">
        <f>HYPERLINK(CONCATENATE(R13,S13),S13)</f>
        <v>J2P2.pdf</v>
      </c>
      <c r="M13" s="30" t="s">
        <v>10</v>
      </c>
      <c r="N13" s="19">
        <f>N6+1</f>
        <v>2</v>
      </c>
      <c r="O13" s="19" t="s">
        <v>9</v>
      </c>
      <c r="P13" s="19">
        <f>G13+1</f>
        <v>2</v>
      </c>
      <c r="Q13" s="10" t="s">
        <v>42</v>
      </c>
      <c r="R13" s="21" t="str">
        <f>$I$6</f>
        <v>http://ccgieres.parcours.free.fr/Sejours/2016_ARDECHE/</v>
      </c>
      <c r="S13" s="23" t="str">
        <f>CONCATENATE(,M13,N13,O13,P13,Q13)</f>
        <v>J2P2.pdf</v>
      </c>
      <c r="T13" s="3" t="s">
        <v>6</v>
      </c>
      <c r="U13" s="43" t="str">
        <f>HYPERLINK(CONCATENATE(AA13,AB13),AB13)</f>
        <v>J2P3.pdf</v>
      </c>
      <c r="V13" s="30" t="s">
        <v>10</v>
      </c>
      <c r="W13" s="19">
        <f>W6+1</f>
        <v>2</v>
      </c>
      <c r="X13" s="19" t="s">
        <v>9</v>
      </c>
      <c r="Y13" s="19">
        <f>P13+1</f>
        <v>3</v>
      </c>
      <c r="Z13" s="10" t="s">
        <v>42</v>
      </c>
      <c r="AA13" s="21" t="str">
        <f>$I$6</f>
        <v>http://ccgieres.parcours.free.fr/Sejours/2016_ARDECHE/</v>
      </c>
      <c r="AB13" s="23" t="str">
        <f>CONCATENATE(,V13,W13,X13,Y13,Z13)</f>
        <v>J2P3.pdf</v>
      </c>
      <c r="AC13" s="3" t="s">
        <v>6</v>
      </c>
      <c r="AD13" s="43" t="str">
        <f>HYPERLINK(CONCATENATE(AJ13,AK13),AK13)</f>
        <v>J2P4.pdf</v>
      </c>
      <c r="AE13" s="30" t="s">
        <v>10</v>
      </c>
      <c r="AF13" s="19">
        <f>AF6+1</f>
        <v>2</v>
      </c>
      <c r="AG13" s="19" t="s">
        <v>9</v>
      </c>
      <c r="AH13" s="19">
        <f>Y13+1</f>
        <v>4</v>
      </c>
      <c r="AI13" s="10" t="s">
        <v>42</v>
      </c>
      <c r="AJ13" s="21" t="str">
        <f>$I$6</f>
        <v>http://ccgieres.parcours.free.fr/Sejours/2016_ARDECHE/</v>
      </c>
      <c r="AK13" s="23" t="str">
        <f>CONCATENATE(,AE13,AF13,AG13,AH13,AI13)</f>
        <v>J2P4.pdf</v>
      </c>
      <c r="AL13" s="3" t="s">
        <v>6</v>
      </c>
      <c r="AM13" s="43" t="str">
        <f>HYPERLINK(CONCATENATE(AS13,AT13),AT13)</f>
        <v>J2P5.pdf</v>
      </c>
      <c r="AN13" s="30" t="s">
        <v>10</v>
      </c>
      <c r="AO13" s="19">
        <f>AO6+1</f>
        <v>2</v>
      </c>
      <c r="AP13" s="19" t="s">
        <v>9</v>
      </c>
      <c r="AQ13" s="19">
        <f>AH13+1</f>
        <v>5</v>
      </c>
      <c r="AR13" s="10" t="s">
        <v>42</v>
      </c>
      <c r="AS13" s="21" t="str">
        <f>$I$6</f>
        <v>http://ccgieres.parcours.free.fr/Sejours/2016_ARDECHE/</v>
      </c>
      <c r="AT13" s="23" t="str">
        <f>CONCATENATE(,AN13,AO13,AP13,AQ13,AR13)</f>
        <v>J2P5.pdf</v>
      </c>
    </row>
    <row r="14" spans="1:46" ht="15.75" thickBot="1">
      <c r="A14" s="104"/>
      <c r="B14" s="3" t="s">
        <v>7</v>
      </c>
      <c r="C14" s="43" t="str">
        <f>HYPERLINK(CONCATENATE(I14,J14),J14)</f>
        <v>J2P1.gpx</v>
      </c>
      <c r="D14" s="22" t="s">
        <v>10</v>
      </c>
      <c r="E14" s="20">
        <f>E7+1</f>
        <v>2</v>
      </c>
      <c r="F14" s="20" t="s">
        <v>9</v>
      </c>
      <c r="G14" s="20">
        <v>1</v>
      </c>
      <c r="H14" s="10" t="s">
        <v>8</v>
      </c>
      <c r="I14" s="21" t="str">
        <f>$I$7</f>
        <v>http://ccgieres.parcours.free.fr/Sejours/2016_ARDECHE/</v>
      </c>
      <c r="J14" s="23" t="str">
        <f>CONCATENATE(,D14,E14,F14,G14,H14)</f>
        <v>J2P1.gpx</v>
      </c>
      <c r="K14" s="3" t="s">
        <v>7</v>
      </c>
      <c r="L14" s="43" t="str">
        <f>HYPERLINK(CONCATENATE(R14,S14),S14)</f>
        <v>J2P2.gpx</v>
      </c>
      <c r="M14" s="30" t="s">
        <v>10</v>
      </c>
      <c r="N14" s="19">
        <f>N7+1</f>
        <v>2</v>
      </c>
      <c r="O14" s="19" t="s">
        <v>9</v>
      </c>
      <c r="P14" s="19">
        <f>G14+1</f>
        <v>2</v>
      </c>
      <c r="Q14" s="10" t="s">
        <v>8</v>
      </c>
      <c r="R14" s="21" t="str">
        <f>$I$7</f>
        <v>http://ccgieres.parcours.free.fr/Sejours/2016_ARDECHE/</v>
      </c>
      <c r="S14" s="23" t="str">
        <f>CONCATENATE(,M14,N14,O14,P14,Q14)</f>
        <v>J2P2.gpx</v>
      </c>
      <c r="T14" s="3" t="s">
        <v>7</v>
      </c>
      <c r="U14" s="43" t="str">
        <f>HYPERLINK(CONCATENATE(AA14,AB14),AB14)</f>
        <v>J2P3.gpx</v>
      </c>
      <c r="V14" s="30" t="s">
        <v>10</v>
      </c>
      <c r="W14" s="19">
        <f>W7+1</f>
        <v>2</v>
      </c>
      <c r="X14" s="19" t="s">
        <v>9</v>
      </c>
      <c r="Y14" s="19">
        <f>P14+1</f>
        <v>3</v>
      </c>
      <c r="Z14" s="10" t="s">
        <v>8</v>
      </c>
      <c r="AA14" s="21" t="str">
        <f>$I$7</f>
        <v>http://ccgieres.parcours.free.fr/Sejours/2016_ARDECHE/</v>
      </c>
      <c r="AB14" s="23" t="str">
        <f>CONCATENATE(,V14,W14,X14,Y14,Z14)</f>
        <v>J2P3.gpx</v>
      </c>
      <c r="AC14" s="3" t="s">
        <v>7</v>
      </c>
      <c r="AD14" s="43" t="str">
        <f>HYPERLINK(CONCATENATE(AJ14,AK14),AK14)</f>
        <v>J2P4.gpx</v>
      </c>
      <c r="AE14" s="30" t="s">
        <v>10</v>
      </c>
      <c r="AF14" s="19">
        <f>AF7+1</f>
        <v>2</v>
      </c>
      <c r="AG14" s="19" t="s">
        <v>9</v>
      </c>
      <c r="AH14" s="19">
        <f>Y14+1</f>
        <v>4</v>
      </c>
      <c r="AI14" s="10" t="s">
        <v>8</v>
      </c>
      <c r="AJ14" s="21" t="str">
        <f>$I$7</f>
        <v>http://ccgieres.parcours.free.fr/Sejours/2016_ARDECHE/</v>
      </c>
      <c r="AK14" s="23" t="str">
        <f>CONCATENATE(,AE14,AF14,AG14,AH14,AI14)</f>
        <v>J2P4.gpx</v>
      </c>
      <c r="AL14" s="3" t="s">
        <v>7</v>
      </c>
      <c r="AM14" s="43" t="str">
        <f>HYPERLINK(CONCATENATE(AS14,AT14),AT14)</f>
        <v>J2P5.gpx</v>
      </c>
      <c r="AN14" s="30" t="s">
        <v>10</v>
      </c>
      <c r="AO14" s="19">
        <f>AO7+1</f>
        <v>2</v>
      </c>
      <c r="AP14" s="19" t="s">
        <v>9</v>
      </c>
      <c r="AQ14" s="19">
        <f>AH14+1</f>
        <v>5</v>
      </c>
      <c r="AR14" s="10" t="s">
        <v>8</v>
      </c>
      <c r="AS14" s="21" t="str">
        <f>$I$7</f>
        <v>http://ccgieres.parcours.free.fr/Sejours/2016_ARDECHE/</v>
      </c>
      <c r="AT14" s="23" t="str">
        <f>CONCATENATE(,AN14,AO14,AP14,AQ14,AR14)</f>
        <v>J2P5.gpx</v>
      </c>
    </row>
    <row r="15" spans="1:46" ht="16.5" thickBot="1" thickTop="1">
      <c r="A15" s="104"/>
      <c r="B15" s="2" t="s">
        <v>41</v>
      </c>
      <c r="C15" s="44">
        <f>HYPERLINK(I15,H15)</f>
        <v>5790308</v>
      </c>
      <c r="D15" s="27"/>
      <c r="E15" s="28"/>
      <c r="F15" s="28"/>
      <c r="G15" s="28"/>
      <c r="H15" s="35">
        <v>5790308</v>
      </c>
      <c r="I15" s="36" t="s">
        <v>270</v>
      </c>
      <c r="J15" s="29"/>
      <c r="K15" s="2" t="s">
        <v>41</v>
      </c>
      <c r="L15" s="44">
        <f>HYPERLINK(R15,Q15)</f>
        <v>5595186</v>
      </c>
      <c r="M15" s="31"/>
      <c r="N15" s="32"/>
      <c r="O15" s="32"/>
      <c r="P15" s="32"/>
      <c r="Q15" s="35">
        <v>5595186</v>
      </c>
      <c r="R15" s="36" t="s">
        <v>233</v>
      </c>
      <c r="S15" s="29"/>
      <c r="T15" s="2" t="s">
        <v>41</v>
      </c>
      <c r="U15" s="44">
        <f>HYPERLINK(AA15,Z15)</f>
        <v>5595183</v>
      </c>
      <c r="V15" s="31"/>
      <c r="W15" s="32"/>
      <c r="X15" s="32"/>
      <c r="Y15" s="32"/>
      <c r="Z15" s="35">
        <v>5595183</v>
      </c>
      <c r="AA15" s="36" t="s">
        <v>232</v>
      </c>
      <c r="AB15" s="29"/>
      <c r="AC15" s="2" t="s">
        <v>41</v>
      </c>
      <c r="AD15" s="44">
        <f>HYPERLINK(AJ15,AI15)</f>
        <v>5581812</v>
      </c>
      <c r="AE15" s="31"/>
      <c r="AF15" s="32"/>
      <c r="AG15" s="32"/>
      <c r="AH15" s="32"/>
      <c r="AI15" s="35">
        <v>5581812</v>
      </c>
      <c r="AJ15" s="36" t="s">
        <v>142</v>
      </c>
      <c r="AK15" s="29"/>
      <c r="AL15" s="2" t="s">
        <v>41</v>
      </c>
      <c r="AM15" s="44">
        <f>HYPERLINK(AS15,AR15)</f>
        <v>5583255</v>
      </c>
      <c r="AN15" s="31"/>
      <c r="AO15" s="32"/>
      <c r="AP15" s="32"/>
      <c r="AQ15" s="32"/>
      <c r="AR15" s="35">
        <v>5583255</v>
      </c>
      <c r="AS15" s="36" t="s">
        <v>50</v>
      </c>
      <c r="AT15" s="26"/>
    </row>
    <row r="16" spans="1:46" ht="76.5" customHeight="1">
      <c r="A16" s="95" t="s">
        <v>295</v>
      </c>
      <c r="B16" s="98" t="s">
        <v>272</v>
      </c>
      <c r="C16" s="86"/>
      <c r="D16" s="62" t="s">
        <v>21</v>
      </c>
      <c r="E16" s="63"/>
      <c r="F16" s="63"/>
      <c r="G16" s="63"/>
      <c r="H16" s="63"/>
      <c r="I16" s="66" t="s">
        <v>111</v>
      </c>
      <c r="J16" s="67"/>
      <c r="K16" s="99" t="s">
        <v>244</v>
      </c>
      <c r="L16" s="100"/>
      <c r="M16" s="62" t="s">
        <v>24</v>
      </c>
      <c r="N16" s="63"/>
      <c r="O16" s="63"/>
      <c r="P16" s="63"/>
      <c r="Q16" s="63"/>
      <c r="R16" s="66" t="s">
        <v>111</v>
      </c>
      <c r="S16" s="67"/>
      <c r="T16" s="99" t="s">
        <v>246</v>
      </c>
      <c r="U16" s="101"/>
      <c r="V16" s="62" t="s">
        <v>14</v>
      </c>
      <c r="W16" s="63"/>
      <c r="X16" s="63"/>
      <c r="Y16" s="63"/>
      <c r="Z16" s="63"/>
      <c r="AA16" s="66" t="s">
        <v>111</v>
      </c>
      <c r="AB16" s="67"/>
      <c r="AC16" s="99" t="s">
        <v>249</v>
      </c>
      <c r="AD16" s="101"/>
      <c r="AE16" s="62" t="s">
        <v>31</v>
      </c>
      <c r="AF16" s="63"/>
      <c r="AG16" s="63"/>
      <c r="AH16" s="63"/>
      <c r="AI16" s="63"/>
      <c r="AJ16" s="66" t="s">
        <v>111</v>
      </c>
      <c r="AK16" s="67"/>
      <c r="AL16" s="99" t="s">
        <v>169</v>
      </c>
      <c r="AM16" s="101"/>
      <c r="AN16" s="62" t="s">
        <v>37</v>
      </c>
      <c r="AO16" s="63"/>
      <c r="AP16" s="63"/>
      <c r="AQ16" s="63"/>
      <c r="AR16" s="63"/>
      <c r="AS16" s="66" t="s">
        <v>111</v>
      </c>
      <c r="AT16" s="67"/>
    </row>
    <row r="17" spans="1:46" ht="15" customHeight="1">
      <c r="A17" s="96"/>
      <c r="B17" s="14" t="s">
        <v>0</v>
      </c>
      <c r="C17" s="41">
        <v>45</v>
      </c>
      <c r="D17" s="64"/>
      <c r="E17" s="65"/>
      <c r="F17" s="65"/>
      <c r="G17" s="65"/>
      <c r="H17" s="65"/>
      <c r="I17" s="68"/>
      <c r="J17" s="69"/>
      <c r="K17" s="14" t="s">
        <v>0</v>
      </c>
      <c r="L17" s="45">
        <v>70</v>
      </c>
      <c r="M17" s="64"/>
      <c r="N17" s="65"/>
      <c r="O17" s="65"/>
      <c r="P17" s="65"/>
      <c r="Q17" s="65"/>
      <c r="R17" s="68"/>
      <c r="S17" s="69"/>
      <c r="T17" s="14" t="s">
        <v>0</v>
      </c>
      <c r="U17" s="45">
        <v>108</v>
      </c>
      <c r="V17" s="64"/>
      <c r="W17" s="65"/>
      <c r="X17" s="65"/>
      <c r="Y17" s="65"/>
      <c r="Z17" s="65"/>
      <c r="AA17" s="68"/>
      <c r="AB17" s="69"/>
      <c r="AC17" s="14" t="s">
        <v>0</v>
      </c>
      <c r="AD17" s="45">
        <v>145</v>
      </c>
      <c r="AE17" s="64"/>
      <c r="AF17" s="65"/>
      <c r="AG17" s="65"/>
      <c r="AH17" s="65"/>
      <c r="AI17" s="65"/>
      <c r="AJ17" s="68"/>
      <c r="AK17" s="69"/>
      <c r="AL17" s="14" t="s">
        <v>0</v>
      </c>
      <c r="AM17" s="45">
        <v>180</v>
      </c>
      <c r="AN17" s="64"/>
      <c r="AO17" s="65"/>
      <c r="AP17" s="65"/>
      <c r="AQ17" s="65"/>
      <c r="AR17" s="65"/>
      <c r="AS17" s="68"/>
      <c r="AT17" s="69"/>
    </row>
    <row r="18" spans="1:46" ht="15" customHeight="1">
      <c r="A18" s="96"/>
      <c r="B18" s="14" t="s">
        <v>1</v>
      </c>
      <c r="C18" s="41">
        <v>450</v>
      </c>
      <c r="D18" s="64"/>
      <c r="E18" s="65"/>
      <c r="F18" s="65"/>
      <c r="G18" s="65"/>
      <c r="H18" s="65"/>
      <c r="I18" s="68"/>
      <c r="J18" s="69"/>
      <c r="K18" s="14" t="s">
        <v>1</v>
      </c>
      <c r="L18" s="45">
        <v>1000</v>
      </c>
      <c r="M18" s="64"/>
      <c r="N18" s="65"/>
      <c r="O18" s="65"/>
      <c r="P18" s="65"/>
      <c r="Q18" s="65"/>
      <c r="R18" s="68"/>
      <c r="S18" s="69"/>
      <c r="T18" s="14" t="s">
        <v>1</v>
      </c>
      <c r="U18" s="45">
        <v>2000</v>
      </c>
      <c r="V18" s="64"/>
      <c r="W18" s="65"/>
      <c r="X18" s="65"/>
      <c r="Y18" s="65"/>
      <c r="Z18" s="65"/>
      <c r="AA18" s="68"/>
      <c r="AB18" s="69"/>
      <c r="AC18" s="14" t="s">
        <v>1</v>
      </c>
      <c r="AD18" s="45">
        <v>2700</v>
      </c>
      <c r="AE18" s="64"/>
      <c r="AF18" s="65"/>
      <c r="AG18" s="65"/>
      <c r="AH18" s="65"/>
      <c r="AI18" s="65"/>
      <c r="AJ18" s="68"/>
      <c r="AK18" s="69"/>
      <c r="AL18" s="14" t="s">
        <v>1</v>
      </c>
      <c r="AM18" s="45">
        <v>3400</v>
      </c>
      <c r="AN18" s="64"/>
      <c r="AO18" s="65"/>
      <c r="AP18" s="65"/>
      <c r="AQ18" s="65"/>
      <c r="AR18" s="65"/>
      <c r="AS18" s="68"/>
      <c r="AT18" s="69"/>
    </row>
    <row r="19" spans="1:46" ht="15" customHeight="1">
      <c r="A19" s="96"/>
      <c r="B19" s="15" t="s">
        <v>2</v>
      </c>
      <c r="C19" s="42">
        <v>0</v>
      </c>
      <c r="D19" s="64"/>
      <c r="E19" s="65"/>
      <c r="F19" s="65"/>
      <c r="G19" s="65"/>
      <c r="H19" s="65"/>
      <c r="I19" s="68"/>
      <c r="J19" s="69"/>
      <c r="K19" s="15" t="s">
        <v>2</v>
      </c>
      <c r="L19" s="46">
        <v>2</v>
      </c>
      <c r="M19" s="64"/>
      <c r="N19" s="65"/>
      <c r="O19" s="65"/>
      <c r="P19" s="65"/>
      <c r="Q19" s="65"/>
      <c r="R19" s="68"/>
      <c r="S19" s="69"/>
      <c r="T19" s="15" t="s">
        <v>2</v>
      </c>
      <c r="U19" s="46">
        <v>5</v>
      </c>
      <c r="V19" s="64"/>
      <c r="W19" s="65"/>
      <c r="X19" s="65"/>
      <c r="Y19" s="65"/>
      <c r="Z19" s="65"/>
      <c r="AA19" s="68"/>
      <c r="AB19" s="69"/>
      <c r="AC19" s="15" t="s">
        <v>2</v>
      </c>
      <c r="AD19" s="46">
        <v>9</v>
      </c>
      <c r="AE19" s="64"/>
      <c r="AF19" s="65"/>
      <c r="AG19" s="65"/>
      <c r="AH19" s="65"/>
      <c r="AI19" s="65"/>
      <c r="AJ19" s="68"/>
      <c r="AK19" s="69"/>
      <c r="AL19" s="15" t="s">
        <v>2</v>
      </c>
      <c r="AM19" s="46">
        <v>14</v>
      </c>
      <c r="AN19" s="64"/>
      <c r="AO19" s="65"/>
      <c r="AP19" s="65"/>
      <c r="AQ19" s="65"/>
      <c r="AR19" s="65"/>
      <c r="AS19" s="68"/>
      <c r="AT19" s="69"/>
    </row>
    <row r="20" spans="1:46" ht="15">
      <c r="A20" s="96"/>
      <c r="B20" s="15" t="s">
        <v>6</v>
      </c>
      <c r="C20" s="39" t="str">
        <f>HYPERLINK(CONCATENATE(I20,J20),J20)</f>
        <v>J3P1.pdf</v>
      </c>
      <c r="D20" s="22" t="s">
        <v>10</v>
      </c>
      <c r="E20" s="20">
        <f>E13+1</f>
        <v>3</v>
      </c>
      <c r="F20" s="20" t="s">
        <v>9</v>
      </c>
      <c r="G20" s="20">
        <v>1</v>
      </c>
      <c r="H20" s="10" t="s">
        <v>42</v>
      </c>
      <c r="I20" s="21" t="str">
        <f>$I$6</f>
        <v>http://ccgieres.parcours.free.fr/Sejours/2016_ARDECHE/</v>
      </c>
      <c r="J20" s="21" t="str">
        <f>CONCATENATE(,D20,E20,F20,G20,H20)</f>
        <v>J3P1.pdf</v>
      </c>
      <c r="K20" s="15" t="s">
        <v>6</v>
      </c>
      <c r="L20" s="39" t="str">
        <f>HYPERLINK(CONCATENATE(R20,S20),S20)</f>
        <v>J3P2.pdf</v>
      </c>
      <c r="M20" s="30" t="s">
        <v>10</v>
      </c>
      <c r="N20" s="19">
        <f>N13+1</f>
        <v>3</v>
      </c>
      <c r="O20" s="19" t="s">
        <v>9</v>
      </c>
      <c r="P20" s="19">
        <f>G20+1</f>
        <v>2</v>
      </c>
      <c r="Q20" s="10" t="s">
        <v>42</v>
      </c>
      <c r="R20" s="21" t="str">
        <f>$I$6</f>
        <v>http://ccgieres.parcours.free.fr/Sejours/2016_ARDECHE/</v>
      </c>
      <c r="S20" s="23" t="str">
        <f>CONCATENATE(,M20,N20,O20,P20,Q20)</f>
        <v>J3P2.pdf</v>
      </c>
      <c r="T20" s="15" t="s">
        <v>6</v>
      </c>
      <c r="U20" s="39" t="str">
        <f>HYPERLINK(CONCATENATE(AA20,AB20),AB20)</f>
        <v>J3P3.pdf</v>
      </c>
      <c r="V20" s="30" t="s">
        <v>10</v>
      </c>
      <c r="W20" s="19">
        <f>W13+1</f>
        <v>3</v>
      </c>
      <c r="X20" s="19" t="s">
        <v>9</v>
      </c>
      <c r="Y20" s="19">
        <f>P20+1</f>
        <v>3</v>
      </c>
      <c r="Z20" s="10" t="s">
        <v>42</v>
      </c>
      <c r="AA20" s="21" t="str">
        <f>$I$6</f>
        <v>http://ccgieres.parcours.free.fr/Sejours/2016_ARDECHE/</v>
      </c>
      <c r="AB20" s="23" t="str">
        <f>CONCATENATE(,V20,W20,X20,Y20,Z20)</f>
        <v>J3P3.pdf</v>
      </c>
      <c r="AC20" s="15" t="s">
        <v>6</v>
      </c>
      <c r="AD20" s="39" t="str">
        <f>HYPERLINK(CONCATENATE(AJ20,AK20),AK20)</f>
        <v>J3P4.pdf</v>
      </c>
      <c r="AE20" s="30" t="s">
        <v>10</v>
      </c>
      <c r="AF20" s="19">
        <f>AF13+1</f>
        <v>3</v>
      </c>
      <c r="AG20" s="19" t="s">
        <v>9</v>
      </c>
      <c r="AH20" s="19">
        <f>Y20+1</f>
        <v>4</v>
      </c>
      <c r="AI20" s="10" t="s">
        <v>42</v>
      </c>
      <c r="AJ20" s="21" t="str">
        <f>$I$6</f>
        <v>http://ccgieres.parcours.free.fr/Sejours/2016_ARDECHE/</v>
      </c>
      <c r="AK20" s="23" t="str">
        <f>CONCATENATE(,AE20,AF20,AG20,AH20,AI20)</f>
        <v>J3P4.pdf</v>
      </c>
      <c r="AL20" s="15" t="s">
        <v>6</v>
      </c>
      <c r="AM20" s="39" t="str">
        <f>HYPERLINK(CONCATENATE(AS20,AT20),AT20)</f>
        <v>J3P5.pdf</v>
      </c>
      <c r="AN20" s="30" t="s">
        <v>10</v>
      </c>
      <c r="AO20" s="19">
        <f>AO13+1</f>
        <v>3</v>
      </c>
      <c r="AP20" s="19" t="s">
        <v>9</v>
      </c>
      <c r="AQ20" s="19">
        <f>AH20+1</f>
        <v>5</v>
      </c>
      <c r="AR20" s="10" t="s">
        <v>42</v>
      </c>
      <c r="AS20" s="21" t="str">
        <f>$I$6</f>
        <v>http://ccgieres.parcours.free.fr/Sejours/2016_ARDECHE/</v>
      </c>
      <c r="AT20" s="23" t="str">
        <f>CONCATENATE(,AN20,AO20,AP20,AQ20,AR20)</f>
        <v>J3P5.pdf</v>
      </c>
    </row>
    <row r="21" spans="1:46" ht="15.75" thickBot="1">
      <c r="A21" s="96"/>
      <c r="B21" s="15" t="s">
        <v>7</v>
      </c>
      <c r="C21" s="39" t="str">
        <f>HYPERLINK(CONCATENATE(I21,J21),J21)</f>
        <v>J3P1.gpx</v>
      </c>
      <c r="D21" s="22" t="s">
        <v>10</v>
      </c>
      <c r="E21" s="20">
        <f>E14+1</f>
        <v>3</v>
      </c>
      <c r="F21" s="20" t="s">
        <v>9</v>
      </c>
      <c r="G21" s="20">
        <v>1</v>
      </c>
      <c r="H21" s="10" t="s">
        <v>8</v>
      </c>
      <c r="I21" s="21" t="str">
        <f>$I$7</f>
        <v>http://ccgieres.parcours.free.fr/Sejours/2016_ARDECHE/</v>
      </c>
      <c r="J21" s="21" t="str">
        <f>CONCATENATE(,D21,E21,F21,G21,H21)</f>
        <v>J3P1.gpx</v>
      </c>
      <c r="K21" s="15" t="s">
        <v>7</v>
      </c>
      <c r="L21" s="39" t="str">
        <f>HYPERLINK(CONCATENATE(R21,S21),S21)</f>
        <v>J3P2.gpx</v>
      </c>
      <c r="M21" s="30" t="s">
        <v>10</v>
      </c>
      <c r="N21" s="19">
        <f>N14+1</f>
        <v>3</v>
      </c>
      <c r="O21" s="19" t="s">
        <v>9</v>
      </c>
      <c r="P21" s="19">
        <f>G21+1</f>
        <v>2</v>
      </c>
      <c r="Q21" s="10" t="s">
        <v>8</v>
      </c>
      <c r="R21" s="21" t="str">
        <f>$I$7</f>
        <v>http://ccgieres.parcours.free.fr/Sejours/2016_ARDECHE/</v>
      </c>
      <c r="S21" s="23" t="str">
        <f>CONCATENATE(,M21,N21,O21,P21,Q21)</f>
        <v>J3P2.gpx</v>
      </c>
      <c r="T21" s="15" t="s">
        <v>7</v>
      </c>
      <c r="U21" s="39" t="str">
        <f>HYPERLINK(CONCATENATE(AA21,AB21),AB21)</f>
        <v>J3P3.gpx</v>
      </c>
      <c r="V21" s="30" t="s">
        <v>10</v>
      </c>
      <c r="W21" s="19">
        <f>W14+1</f>
        <v>3</v>
      </c>
      <c r="X21" s="19" t="s">
        <v>9</v>
      </c>
      <c r="Y21" s="19">
        <f>P21+1</f>
        <v>3</v>
      </c>
      <c r="Z21" s="10" t="s">
        <v>8</v>
      </c>
      <c r="AA21" s="21" t="str">
        <f>$I$7</f>
        <v>http://ccgieres.parcours.free.fr/Sejours/2016_ARDECHE/</v>
      </c>
      <c r="AB21" s="23" t="str">
        <f>CONCATENATE(,V21,W21,X21,Y21,Z21)</f>
        <v>J3P3.gpx</v>
      </c>
      <c r="AC21" s="15" t="s">
        <v>7</v>
      </c>
      <c r="AD21" s="39" t="str">
        <f>HYPERLINK(CONCATENATE(AJ21,AK21),AK21)</f>
        <v>J3P4.gpx</v>
      </c>
      <c r="AE21" s="30" t="s">
        <v>10</v>
      </c>
      <c r="AF21" s="19">
        <f>AF14+1</f>
        <v>3</v>
      </c>
      <c r="AG21" s="19" t="s">
        <v>9</v>
      </c>
      <c r="AH21" s="19">
        <f>Y21+1</f>
        <v>4</v>
      </c>
      <c r="AI21" s="10" t="s">
        <v>8</v>
      </c>
      <c r="AJ21" s="21" t="str">
        <f>$I$7</f>
        <v>http://ccgieres.parcours.free.fr/Sejours/2016_ARDECHE/</v>
      </c>
      <c r="AK21" s="23" t="str">
        <f>CONCATENATE(,AE21,AF21,AG21,AH21,AI21)</f>
        <v>J3P4.gpx</v>
      </c>
      <c r="AL21" s="15" t="s">
        <v>7</v>
      </c>
      <c r="AM21" s="39" t="str">
        <f>HYPERLINK(CONCATENATE(AS21,AT21),AT21)</f>
        <v>J3P5.gpx</v>
      </c>
      <c r="AN21" s="30" t="s">
        <v>10</v>
      </c>
      <c r="AO21" s="19">
        <f>AO14+1</f>
        <v>3</v>
      </c>
      <c r="AP21" s="19" t="s">
        <v>9</v>
      </c>
      <c r="AQ21" s="19">
        <f>AH21+1</f>
        <v>5</v>
      </c>
      <c r="AR21" s="10" t="s">
        <v>8</v>
      </c>
      <c r="AS21" s="21" t="str">
        <f>$I$7</f>
        <v>http://ccgieres.parcours.free.fr/Sejours/2016_ARDECHE/</v>
      </c>
      <c r="AT21" s="23" t="str">
        <f>CONCATENATE(,AN21,AO21,AP21,AQ21,AR21)</f>
        <v>J3P5.gpx</v>
      </c>
    </row>
    <row r="22" spans="1:46" ht="16.5" thickBot="1" thickTop="1">
      <c r="A22" s="97"/>
      <c r="B22" s="16" t="s">
        <v>41</v>
      </c>
      <c r="C22" s="47">
        <f>HYPERLINK(I22,H22)</f>
        <v>5790336</v>
      </c>
      <c r="D22" s="27"/>
      <c r="E22" s="28"/>
      <c r="F22" s="28"/>
      <c r="G22" s="28"/>
      <c r="H22" s="35">
        <v>5790336</v>
      </c>
      <c r="I22" s="36" t="s">
        <v>273</v>
      </c>
      <c r="J22" s="48"/>
      <c r="K22" s="16" t="s">
        <v>41</v>
      </c>
      <c r="L22" s="47">
        <f>HYPERLINK(R22,Q22)</f>
        <v>5595236</v>
      </c>
      <c r="M22" s="31"/>
      <c r="N22" s="32"/>
      <c r="O22" s="32"/>
      <c r="P22" s="32"/>
      <c r="Q22" s="35">
        <v>5595236</v>
      </c>
      <c r="R22" s="36" t="s">
        <v>234</v>
      </c>
      <c r="S22" s="29"/>
      <c r="T22" s="16" t="s">
        <v>41</v>
      </c>
      <c r="U22" s="47">
        <f>HYPERLINK(AA22,Z22)</f>
        <v>5595220</v>
      </c>
      <c r="V22" s="31"/>
      <c r="W22" s="32"/>
      <c r="X22" s="32"/>
      <c r="Y22" s="32"/>
      <c r="Z22" s="35">
        <v>5595220</v>
      </c>
      <c r="AA22" s="36" t="s">
        <v>235</v>
      </c>
      <c r="AB22" s="29"/>
      <c r="AC22" s="16" t="s">
        <v>41</v>
      </c>
      <c r="AD22" s="47">
        <f>HYPERLINK(AJ22,AI22)</f>
        <v>5595022</v>
      </c>
      <c r="AE22" s="31"/>
      <c r="AF22" s="32"/>
      <c r="AG22" s="32"/>
      <c r="AH22" s="32"/>
      <c r="AI22" s="35">
        <v>5595022</v>
      </c>
      <c r="AJ22" s="36" t="s">
        <v>226</v>
      </c>
      <c r="AK22" s="29"/>
      <c r="AL22" s="16" t="s">
        <v>41</v>
      </c>
      <c r="AM22" s="47">
        <f>HYPERLINK(AS22,AR22)</f>
        <v>5587400</v>
      </c>
      <c r="AN22" s="31"/>
      <c r="AO22" s="32"/>
      <c r="AP22" s="32"/>
      <c r="AQ22" s="32"/>
      <c r="AR22" s="35">
        <v>5587400</v>
      </c>
      <c r="AS22" s="36" t="s">
        <v>51</v>
      </c>
      <c r="AT22" s="29"/>
    </row>
    <row r="23" spans="1:46" ht="86.25" customHeight="1">
      <c r="A23" s="89" t="s">
        <v>296</v>
      </c>
      <c r="B23" s="93" t="s">
        <v>274</v>
      </c>
      <c r="C23" s="94"/>
      <c r="D23" s="62" t="s">
        <v>17</v>
      </c>
      <c r="E23" s="63"/>
      <c r="F23" s="63"/>
      <c r="G23" s="63"/>
      <c r="H23" s="63"/>
      <c r="I23" s="66" t="s">
        <v>111</v>
      </c>
      <c r="J23" s="67"/>
      <c r="K23" s="93" t="s">
        <v>283</v>
      </c>
      <c r="L23" s="79"/>
      <c r="M23" s="62" t="s">
        <v>18</v>
      </c>
      <c r="N23" s="63"/>
      <c r="O23" s="63"/>
      <c r="P23" s="63"/>
      <c r="Q23" s="63"/>
      <c r="R23" s="66" t="s">
        <v>111</v>
      </c>
      <c r="S23" s="67"/>
      <c r="T23" s="93" t="s">
        <v>284</v>
      </c>
      <c r="U23" s="79"/>
      <c r="V23" s="62" t="s">
        <v>11</v>
      </c>
      <c r="W23" s="63"/>
      <c r="X23" s="63"/>
      <c r="Y23" s="63"/>
      <c r="Z23" s="63"/>
      <c r="AA23" s="66" t="s">
        <v>111</v>
      </c>
      <c r="AB23" s="67"/>
      <c r="AC23" s="93" t="s">
        <v>285</v>
      </c>
      <c r="AD23" s="79"/>
      <c r="AE23" s="62" t="s">
        <v>32</v>
      </c>
      <c r="AF23" s="63"/>
      <c r="AG23" s="63"/>
      <c r="AH23" s="63"/>
      <c r="AI23" s="63"/>
      <c r="AJ23" s="66" t="s">
        <v>111</v>
      </c>
      <c r="AK23" s="67"/>
      <c r="AL23" s="76" t="s">
        <v>290</v>
      </c>
      <c r="AM23" s="80"/>
      <c r="AN23" s="62" t="s">
        <v>38</v>
      </c>
      <c r="AO23" s="63"/>
      <c r="AP23" s="63"/>
      <c r="AQ23" s="63"/>
      <c r="AR23" s="63"/>
      <c r="AS23" s="66" t="s">
        <v>111</v>
      </c>
      <c r="AT23" s="67"/>
    </row>
    <row r="24" spans="1:46" ht="15" customHeight="1">
      <c r="A24" s="90"/>
      <c r="B24" s="1" t="s">
        <v>0</v>
      </c>
      <c r="C24" s="41">
        <v>43</v>
      </c>
      <c r="D24" s="64"/>
      <c r="E24" s="65"/>
      <c r="F24" s="65"/>
      <c r="G24" s="65"/>
      <c r="H24" s="65"/>
      <c r="I24" s="68"/>
      <c r="J24" s="69"/>
      <c r="K24" s="14" t="s">
        <v>0</v>
      </c>
      <c r="L24" s="41">
        <v>72</v>
      </c>
      <c r="M24" s="64"/>
      <c r="N24" s="65"/>
      <c r="O24" s="65"/>
      <c r="P24" s="65"/>
      <c r="Q24" s="65"/>
      <c r="R24" s="68"/>
      <c r="S24" s="69"/>
      <c r="T24" s="1" t="s">
        <v>0</v>
      </c>
      <c r="U24" s="41">
        <v>110</v>
      </c>
      <c r="V24" s="64"/>
      <c r="W24" s="65"/>
      <c r="X24" s="65"/>
      <c r="Y24" s="65"/>
      <c r="Z24" s="65"/>
      <c r="AA24" s="68"/>
      <c r="AB24" s="69"/>
      <c r="AC24" s="1" t="s">
        <v>0</v>
      </c>
      <c r="AD24" s="41">
        <v>145</v>
      </c>
      <c r="AE24" s="64"/>
      <c r="AF24" s="65"/>
      <c r="AG24" s="65"/>
      <c r="AH24" s="65"/>
      <c r="AI24" s="65"/>
      <c r="AJ24" s="68"/>
      <c r="AK24" s="69"/>
      <c r="AL24" s="1" t="s">
        <v>0</v>
      </c>
      <c r="AM24" s="41">
        <v>182</v>
      </c>
      <c r="AN24" s="64"/>
      <c r="AO24" s="65"/>
      <c r="AP24" s="65"/>
      <c r="AQ24" s="65"/>
      <c r="AR24" s="65"/>
      <c r="AS24" s="68"/>
      <c r="AT24" s="69"/>
    </row>
    <row r="25" spans="1:46" ht="15" customHeight="1">
      <c r="A25" s="90"/>
      <c r="B25" s="1" t="s">
        <v>1</v>
      </c>
      <c r="C25" s="41">
        <v>600</v>
      </c>
      <c r="D25" s="64"/>
      <c r="E25" s="65"/>
      <c r="F25" s="65"/>
      <c r="G25" s="65"/>
      <c r="H25" s="65"/>
      <c r="I25" s="68"/>
      <c r="J25" s="69"/>
      <c r="K25" s="14" t="s">
        <v>1</v>
      </c>
      <c r="L25" s="41">
        <v>1100</v>
      </c>
      <c r="M25" s="64"/>
      <c r="N25" s="65"/>
      <c r="O25" s="65"/>
      <c r="P25" s="65"/>
      <c r="Q25" s="65"/>
      <c r="R25" s="68"/>
      <c r="S25" s="69"/>
      <c r="T25" s="1" t="s">
        <v>1</v>
      </c>
      <c r="U25" s="41">
        <v>1400</v>
      </c>
      <c r="V25" s="64"/>
      <c r="W25" s="65"/>
      <c r="X25" s="65"/>
      <c r="Y25" s="65"/>
      <c r="Z25" s="65"/>
      <c r="AA25" s="68"/>
      <c r="AB25" s="69"/>
      <c r="AC25" s="1" t="s">
        <v>1</v>
      </c>
      <c r="AD25" s="41">
        <v>2000</v>
      </c>
      <c r="AE25" s="64"/>
      <c r="AF25" s="65"/>
      <c r="AG25" s="65"/>
      <c r="AH25" s="65"/>
      <c r="AI25" s="65"/>
      <c r="AJ25" s="68"/>
      <c r="AK25" s="69"/>
      <c r="AL25" s="1" t="s">
        <v>1</v>
      </c>
      <c r="AM25" s="41">
        <v>1900</v>
      </c>
      <c r="AN25" s="64"/>
      <c r="AO25" s="65"/>
      <c r="AP25" s="65"/>
      <c r="AQ25" s="65"/>
      <c r="AR25" s="65"/>
      <c r="AS25" s="68"/>
      <c r="AT25" s="69"/>
    </row>
    <row r="26" spans="1:46" ht="15" customHeight="1">
      <c r="A26" s="91"/>
      <c r="B26" s="3" t="s">
        <v>2</v>
      </c>
      <c r="C26" s="42">
        <v>0</v>
      </c>
      <c r="D26" s="64"/>
      <c r="E26" s="65"/>
      <c r="F26" s="65"/>
      <c r="G26" s="65"/>
      <c r="H26" s="65"/>
      <c r="I26" s="68"/>
      <c r="J26" s="69"/>
      <c r="K26" s="3" t="s">
        <v>2</v>
      </c>
      <c r="L26" s="42">
        <v>0</v>
      </c>
      <c r="M26" s="64"/>
      <c r="N26" s="65"/>
      <c r="O26" s="65"/>
      <c r="P26" s="65"/>
      <c r="Q26" s="65"/>
      <c r="R26" s="68"/>
      <c r="S26" s="69"/>
      <c r="T26" s="3" t="s">
        <v>2</v>
      </c>
      <c r="U26" s="42">
        <v>0</v>
      </c>
      <c r="V26" s="64"/>
      <c r="W26" s="65"/>
      <c r="X26" s="65"/>
      <c r="Y26" s="65"/>
      <c r="Z26" s="65"/>
      <c r="AA26" s="68"/>
      <c r="AB26" s="69"/>
      <c r="AC26" s="3" t="s">
        <v>2</v>
      </c>
      <c r="AD26" s="42">
        <v>2</v>
      </c>
      <c r="AE26" s="64"/>
      <c r="AF26" s="65"/>
      <c r="AG26" s="65"/>
      <c r="AH26" s="65"/>
      <c r="AI26" s="65"/>
      <c r="AJ26" s="68"/>
      <c r="AK26" s="69"/>
      <c r="AL26" s="3" t="s">
        <v>2</v>
      </c>
      <c r="AM26" s="42">
        <v>5</v>
      </c>
      <c r="AN26" s="64"/>
      <c r="AO26" s="65"/>
      <c r="AP26" s="65"/>
      <c r="AQ26" s="65"/>
      <c r="AR26" s="65"/>
      <c r="AS26" s="68"/>
      <c r="AT26" s="69"/>
    </row>
    <row r="27" spans="1:46" ht="15">
      <c r="A27" s="91"/>
      <c r="B27" s="3" t="s">
        <v>6</v>
      </c>
      <c r="C27" s="43" t="str">
        <f>HYPERLINK(CONCATENATE(I27,J27),J27)</f>
        <v>J4P1.pdf</v>
      </c>
      <c r="D27" s="22" t="s">
        <v>10</v>
      </c>
      <c r="E27" s="20">
        <f>E20+1</f>
        <v>4</v>
      </c>
      <c r="F27" s="20" t="s">
        <v>9</v>
      </c>
      <c r="G27" s="20">
        <v>1</v>
      </c>
      <c r="H27" s="10" t="s">
        <v>42</v>
      </c>
      <c r="I27" s="21" t="str">
        <f>$I$6</f>
        <v>http://ccgieres.parcours.free.fr/Sejours/2016_ARDECHE/</v>
      </c>
      <c r="J27" s="21" t="str">
        <f>CONCATENATE(,D27,E27,F27,G27,H27)</f>
        <v>J4P1.pdf</v>
      </c>
      <c r="K27" s="3" t="s">
        <v>6</v>
      </c>
      <c r="L27" s="43" t="str">
        <f>HYPERLINK(CONCATENATE(R27,S27),S27)</f>
        <v>J4P2.pdf</v>
      </c>
      <c r="M27" s="30" t="s">
        <v>10</v>
      </c>
      <c r="N27" s="19">
        <f>N20+1</f>
        <v>4</v>
      </c>
      <c r="O27" s="19" t="s">
        <v>9</v>
      </c>
      <c r="P27" s="19">
        <f>G27+1</f>
        <v>2</v>
      </c>
      <c r="Q27" s="10" t="s">
        <v>42</v>
      </c>
      <c r="R27" s="21" t="str">
        <f>$I$6</f>
        <v>http://ccgieres.parcours.free.fr/Sejours/2016_ARDECHE/</v>
      </c>
      <c r="S27" s="23" t="str">
        <f>CONCATENATE(,M27,N27,O27,P27,Q27)</f>
        <v>J4P2.pdf</v>
      </c>
      <c r="T27" s="3" t="s">
        <v>6</v>
      </c>
      <c r="U27" s="43" t="str">
        <f>HYPERLINK(CONCATENATE(AA27,AB27),AB27)</f>
        <v>J4P3.pdf</v>
      </c>
      <c r="V27" s="30" t="s">
        <v>10</v>
      </c>
      <c r="W27" s="19">
        <f>W20+1</f>
        <v>4</v>
      </c>
      <c r="X27" s="19" t="s">
        <v>9</v>
      </c>
      <c r="Y27" s="19">
        <f>P27+1</f>
        <v>3</v>
      </c>
      <c r="Z27" s="10" t="s">
        <v>42</v>
      </c>
      <c r="AA27" s="21" t="str">
        <f>$I$6</f>
        <v>http://ccgieres.parcours.free.fr/Sejours/2016_ARDECHE/</v>
      </c>
      <c r="AB27" s="23" t="str">
        <f>CONCATENATE(,V27,W27,X27,Y27,Z27)</f>
        <v>J4P3.pdf</v>
      </c>
      <c r="AC27" s="3" t="s">
        <v>6</v>
      </c>
      <c r="AD27" s="43" t="str">
        <f>HYPERLINK(CONCATENATE(AJ27,AK27),AK27)</f>
        <v>J4P4.pdf</v>
      </c>
      <c r="AE27" s="30" t="s">
        <v>10</v>
      </c>
      <c r="AF27" s="19">
        <f>AF20+1</f>
        <v>4</v>
      </c>
      <c r="AG27" s="19" t="s">
        <v>9</v>
      </c>
      <c r="AH27" s="19">
        <f>Y27+1</f>
        <v>4</v>
      </c>
      <c r="AI27" s="10" t="s">
        <v>42</v>
      </c>
      <c r="AJ27" s="21" t="str">
        <f>$I$6</f>
        <v>http://ccgieres.parcours.free.fr/Sejours/2016_ARDECHE/</v>
      </c>
      <c r="AK27" s="23" t="str">
        <f>CONCATENATE(,AE27,AF27,AG27,AH27,AI27)</f>
        <v>J4P4.pdf</v>
      </c>
      <c r="AL27" s="3" t="s">
        <v>6</v>
      </c>
      <c r="AM27" s="43" t="str">
        <f>HYPERLINK(CONCATENATE(AS27,AT27),AT27)</f>
        <v>J4P5.pdf</v>
      </c>
      <c r="AN27" s="30" t="s">
        <v>10</v>
      </c>
      <c r="AO27" s="19">
        <f>AO20+1</f>
        <v>4</v>
      </c>
      <c r="AP27" s="19" t="s">
        <v>9</v>
      </c>
      <c r="AQ27" s="19">
        <f>AH27+1</f>
        <v>5</v>
      </c>
      <c r="AR27" s="10" t="s">
        <v>42</v>
      </c>
      <c r="AS27" s="21" t="str">
        <f>$I$6</f>
        <v>http://ccgieres.parcours.free.fr/Sejours/2016_ARDECHE/</v>
      </c>
      <c r="AT27" s="23" t="str">
        <f>CONCATENATE(,AN27,AO27,AP27,AQ27,AR27)</f>
        <v>J4P5.pdf</v>
      </c>
    </row>
    <row r="28" spans="1:46" ht="15.75" thickBot="1">
      <c r="A28" s="91"/>
      <c r="B28" s="3" t="s">
        <v>7</v>
      </c>
      <c r="C28" s="43" t="str">
        <f>HYPERLINK(CONCATENATE(I28,J28),J28)</f>
        <v>J4P1.gpx</v>
      </c>
      <c r="D28" s="22" t="s">
        <v>10</v>
      </c>
      <c r="E28" s="20">
        <f>E21+1</f>
        <v>4</v>
      </c>
      <c r="F28" s="20" t="s">
        <v>9</v>
      </c>
      <c r="G28" s="20">
        <v>1</v>
      </c>
      <c r="H28" s="10" t="s">
        <v>8</v>
      </c>
      <c r="I28" s="21" t="str">
        <f>$I$7</f>
        <v>http://ccgieres.parcours.free.fr/Sejours/2016_ARDECHE/</v>
      </c>
      <c r="J28" s="21" t="str">
        <f>CONCATENATE(,D28,E28,F28,G28,H28)</f>
        <v>J4P1.gpx</v>
      </c>
      <c r="K28" s="3" t="s">
        <v>7</v>
      </c>
      <c r="L28" s="43" t="str">
        <f>HYPERLINK(CONCATENATE(R28,S28),S28)</f>
        <v>J4P2.gpx</v>
      </c>
      <c r="M28" s="30" t="s">
        <v>10</v>
      </c>
      <c r="N28" s="19">
        <f>N21+1</f>
        <v>4</v>
      </c>
      <c r="O28" s="19" t="s">
        <v>9</v>
      </c>
      <c r="P28" s="19">
        <f>G28+1</f>
        <v>2</v>
      </c>
      <c r="Q28" s="10" t="s">
        <v>8</v>
      </c>
      <c r="R28" s="21" t="str">
        <f>$I$7</f>
        <v>http://ccgieres.parcours.free.fr/Sejours/2016_ARDECHE/</v>
      </c>
      <c r="S28" s="23" t="str">
        <f>CONCATENATE(,M28,N28,O28,P28,Q28)</f>
        <v>J4P2.gpx</v>
      </c>
      <c r="T28" s="3" t="s">
        <v>7</v>
      </c>
      <c r="U28" s="43" t="str">
        <f>HYPERLINK(CONCATENATE(AA28,AB28),AB28)</f>
        <v>J4P3.gpx</v>
      </c>
      <c r="V28" s="30" t="s">
        <v>10</v>
      </c>
      <c r="W28" s="19">
        <f>W21+1</f>
        <v>4</v>
      </c>
      <c r="X28" s="19" t="s">
        <v>9</v>
      </c>
      <c r="Y28" s="19">
        <f>P28+1</f>
        <v>3</v>
      </c>
      <c r="Z28" s="10" t="s">
        <v>8</v>
      </c>
      <c r="AA28" s="21" t="str">
        <f>$I$7</f>
        <v>http://ccgieres.parcours.free.fr/Sejours/2016_ARDECHE/</v>
      </c>
      <c r="AB28" s="23" t="str">
        <f>CONCATENATE(,V28,W28,X28,Y28,Z28)</f>
        <v>J4P3.gpx</v>
      </c>
      <c r="AC28" s="3" t="s">
        <v>7</v>
      </c>
      <c r="AD28" s="43" t="str">
        <f>HYPERLINK(CONCATENATE(AJ28,AK28),AK28)</f>
        <v>J4P4.gpx</v>
      </c>
      <c r="AE28" s="30" t="s">
        <v>10</v>
      </c>
      <c r="AF28" s="19">
        <f>AF21+1</f>
        <v>4</v>
      </c>
      <c r="AG28" s="19" t="s">
        <v>9</v>
      </c>
      <c r="AH28" s="19">
        <f>Y28+1</f>
        <v>4</v>
      </c>
      <c r="AI28" s="10" t="s">
        <v>8</v>
      </c>
      <c r="AJ28" s="21" t="str">
        <f>$I$7</f>
        <v>http://ccgieres.parcours.free.fr/Sejours/2016_ARDECHE/</v>
      </c>
      <c r="AK28" s="23" t="str">
        <f>CONCATENATE(,AE28,AF28,AG28,AH28,AI28)</f>
        <v>J4P4.gpx</v>
      </c>
      <c r="AL28" s="3" t="s">
        <v>7</v>
      </c>
      <c r="AM28" s="43" t="str">
        <f>HYPERLINK(CONCATENATE(AS28,AT28),AT28)</f>
        <v>J4P5.gpx</v>
      </c>
      <c r="AN28" s="30" t="s">
        <v>10</v>
      </c>
      <c r="AO28" s="19">
        <f>AO21+1</f>
        <v>4</v>
      </c>
      <c r="AP28" s="19" t="s">
        <v>9</v>
      </c>
      <c r="AQ28" s="19">
        <f>AH28+1</f>
        <v>5</v>
      </c>
      <c r="AR28" s="10" t="s">
        <v>8</v>
      </c>
      <c r="AS28" s="21" t="str">
        <f>$I$7</f>
        <v>http://ccgieres.parcours.free.fr/Sejours/2016_ARDECHE/</v>
      </c>
      <c r="AT28" s="23" t="str">
        <f>CONCATENATE(,AN28,AO28,AP28,AQ28,AR28)</f>
        <v>J4P5.gpx</v>
      </c>
    </row>
    <row r="29" spans="1:46" ht="16.5" thickBot="1" thickTop="1">
      <c r="A29" s="92"/>
      <c r="B29" s="2" t="s">
        <v>41</v>
      </c>
      <c r="C29" s="44">
        <f>HYPERLINK(I29,H29)</f>
        <v>5790343</v>
      </c>
      <c r="D29" s="27"/>
      <c r="E29" s="28"/>
      <c r="F29" s="28"/>
      <c r="G29" s="28"/>
      <c r="H29" s="35">
        <v>5790343</v>
      </c>
      <c r="I29" s="36" t="s">
        <v>275</v>
      </c>
      <c r="J29" s="48"/>
      <c r="K29" s="2" t="s">
        <v>41</v>
      </c>
      <c r="L29" s="47">
        <f>HYPERLINK(R29,Q29)</f>
        <v>5595888</v>
      </c>
      <c r="M29" s="31"/>
      <c r="N29" s="32"/>
      <c r="O29" s="32"/>
      <c r="P29" s="32"/>
      <c r="Q29" s="35">
        <v>5595888</v>
      </c>
      <c r="R29" s="36" t="s">
        <v>237</v>
      </c>
      <c r="S29" s="29"/>
      <c r="T29" s="2" t="s">
        <v>41</v>
      </c>
      <c r="U29" s="44">
        <f>HYPERLINK(AA29,Z29)</f>
        <v>5595882</v>
      </c>
      <c r="V29" s="31"/>
      <c r="W29" s="32"/>
      <c r="X29" s="32"/>
      <c r="Y29" s="32"/>
      <c r="Z29" s="35">
        <v>5595882</v>
      </c>
      <c r="AA29" s="36" t="s">
        <v>236</v>
      </c>
      <c r="AB29" s="29"/>
      <c r="AC29" s="2" t="s">
        <v>41</v>
      </c>
      <c r="AD29" s="44">
        <f>HYPERLINK(AJ29,AI29)</f>
        <v>5595050</v>
      </c>
      <c r="AE29" s="31"/>
      <c r="AF29" s="32"/>
      <c r="AG29" s="32"/>
      <c r="AH29" s="32"/>
      <c r="AI29" s="35">
        <v>5595050</v>
      </c>
      <c r="AJ29" s="36" t="s">
        <v>227</v>
      </c>
      <c r="AK29" s="29"/>
      <c r="AL29" s="2" t="s">
        <v>41</v>
      </c>
      <c r="AM29" s="44">
        <f>HYPERLINK(AS29,AR29)</f>
        <v>5585906</v>
      </c>
      <c r="AN29" s="31"/>
      <c r="AO29" s="32"/>
      <c r="AP29" s="32"/>
      <c r="AQ29" s="32"/>
      <c r="AR29" s="35">
        <v>5585906</v>
      </c>
      <c r="AS29" s="36" t="s">
        <v>48</v>
      </c>
      <c r="AT29" s="29"/>
    </row>
    <row r="30" spans="1:46" ht="70.5" customHeight="1">
      <c r="A30" s="81" t="s">
        <v>297</v>
      </c>
      <c r="B30" s="85" t="s">
        <v>277</v>
      </c>
      <c r="C30" s="86"/>
      <c r="D30" s="62" t="s">
        <v>27</v>
      </c>
      <c r="E30" s="63"/>
      <c r="F30" s="63"/>
      <c r="G30" s="63"/>
      <c r="H30" s="63"/>
      <c r="I30" s="66" t="s">
        <v>111</v>
      </c>
      <c r="J30" s="67"/>
      <c r="K30" s="87" t="s">
        <v>286</v>
      </c>
      <c r="L30" s="88"/>
      <c r="M30" s="62" t="s">
        <v>25</v>
      </c>
      <c r="N30" s="63"/>
      <c r="O30" s="63"/>
      <c r="P30" s="63"/>
      <c r="Q30" s="63"/>
      <c r="R30" s="66" t="s">
        <v>111</v>
      </c>
      <c r="S30" s="67"/>
      <c r="T30" s="87" t="s">
        <v>287</v>
      </c>
      <c r="U30" s="88"/>
      <c r="V30" s="62" t="s">
        <v>15</v>
      </c>
      <c r="W30" s="63"/>
      <c r="X30" s="63"/>
      <c r="Y30" s="63"/>
      <c r="Z30" s="63"/>
      <c r="AA30" s="66" t="s">
        <v>111</v>
      </c>
      <c r="AB30" s="67"/>
      <c r="AC30" s="87" t="s">
        <v>288</v>
      </c>
      <c r="AD30" s="88"/>
      <c r="AE30" s="62" t="s">
        <v>33</v>
      </c>
      <c r="AF30" s="63"/>
      <c r="AG30" s="63"/>
      <c r="AH30" s="63"/>
      <c r="AI30" s="63"/>
      <c r="AJ30" s="66" t="s">
        <v>111</v>
      </c>
      <c r="AK30" s="67"/>
      <c r="AL30" s="121" t="s">
        <v>289</v>
      </c>
      <c r="AM30" s="100"/>
      <c r="AN30" s="62" t="s">
        <v>39</v>
      </c>
      <c r="AO30" s="63"/>
      <c r="AP30" s="63"/>
      <c r="AQ30" s="63"/>
      <c r="AR30" s="63"/>
      <c r="AS30" s="66" t="s">
        <v>111</v>
      </c>
      <c r="AT30" s="67"/>
    </row>
    <row r="31" spans="1:46" ht="15" customHeight="1">
      <c r="A31" s="82"/>
      <c r="B31" s="14" t="s">
        <v>0</v>
      </c>
      <c r="C31" s="45">
        <v>44</v>
      </c>
      <c r="D31" s="64"/>
      <c r="E31" s="65"/>
      <c r="F31" s="65"/>
      <c r="G31" s="65"/>
      <c r="H31" s="65"/>
      <c r="I31" s="68"/>
      <c r="J31" s="69"/>
      <c r="K31" s="14" t="s">
        <v>0</v>
      </c>
      <c r="L31" s="45">
        <v>68</v>
      </c>
      <c r="M31" s="64"/>
      <c r="N31" s="65"/>
      <c r="O31" s="65"/>
      <c r="P31" s="65"/>
      <c r="Q31" s="65"/>
      <c r="R31" s="68"/>
      <c r="S31" s="69"/>
      <c r="T31" s="14" t="s">
        <v>0</v>
      </c>
      <c r="U31" s="45">
        <v>99</v>
      </c>
      <c r="V31" s="64"/>
      <c r="W31" s="65"/>
      <c r="X31" s="65"/>
      <c r="Y31" s="65"/>
      <c r="Z31" s="65"/>
      <c r="AA31" s="68"/>
      <c r="AB31" s="69"/>
      <c r="AC31" s="14" t="s">
        <v>0</v>
      </c>
      <c r="AD31" s="45">
        <v>134</v>
      </c>
      <c r="AE31" s="64"/>
      <c r="AF31" s="65"/>
      <c r="AG31" s="65"/>
      <c r="AH31" s="65"/>
      <c r="AI31" s="65"/>
      <c r="AJ31" s="68"/>
      <c r="AK31" s="69"/>
      <c r="AL31" s="14" t="s">
        <v>0</v>
      </c>
      <c r="AM31" s="45">
        <v>176</v>
      </c>
      <c r="AN31" s="64"/>
      <c r="AO31" s="65"/>
      <c r="AP31" s="65"/>
      <c r="AQ31" s="65"/>
      <c r="AR31" s="65"/>
      <c r="AS31" s="68"/>
      <c r="AT31" s="69"/>
    </row>
    <row r="32" spans="1:46" ht="15" customHeight="1">
      <c r="A32" s="82"/>
      <c r="B32" s="14" t="s">
        <v>1</v>
      </c>
      <c r="C32" s="45">
        <v>300</v>
      </c>
      <c r="D32" s="64"/>
      <c r="E32" s="65"/>
      <c r="F32" s="65"/>
      <c r="G32" s="65"/>
      <c r="H32" s="65"/>
      <c r="I32" s="68"/>
      <c r="J32" s="69"/>
      <c r="K32" s="14" t="s">
        <v>1</v>
      </c>
      <c r="L32" s="45">
        <v>1000</v>
      </c>
      <c r="M32" s="64"/>
      <c r="N32" s="65"/>
      <c r="O32" s="65"/>
      <c r="P32" s="65"/>
      <c r="Q32" s="65"/>
      <c r="R32" s="68"/>
      <c r="S32" s="69"/>
      <c r="T32" s="14" t="s">
        <v>1</v>
      </c>
      <c r="U32" s="45">
        <v>1500</v>
      </c>
      <c r="V32" s="64"/>
      <c r="W32" s="65"/>
      <c r="X32" s="65"/>
      <c r="Y32" s="65"/>
      <c r="Z32" s="65"/>
      <c r="AA32" s="68"/>
      <c r="AB32" s="69"/>
      <c r="AC32" s="14" t="s">
        <v>1</v>
      </c>
      <c r="AD32" s="45">
        <v>2400</v>
      </c>
      <c r="AE32" s="64"/>
      <c r="AF32" s="65"/>
      <c r="AG32" s="65"/>
      <c r="AH32" s="65"/>
      <c r="AI32" s="65"/>
      <c r="AJ32" s="68"/>
      <c r="AK32" s="69"/>
      <c r="AL32" s="14" t="s">
        <v>1</v>
      </c>
      <c r="AM32" s="45">
        <v>3000</v>
      </c>
      <c r="AN32" s="64"/>
      <c r="AO32" s="65"/>
      <c r="AP32" s="65"/>
      <c r="AQ32" s="65"/>
      <c r="AR32" s="65"/>
      <c r="AS32" s="68"/>
      <c r="AT32" s="69"/>
    </row>
    <row r="33" spans="1:46" ht="15" customHeight="1">
      <c r="A33" s="83"/>
      <c r="B33" s="15" t="s">
        <v>2</v>
      </c>
      <c r="C33" s="46">
        <v>0</v>
      </c>
      <c r="D33" s="64"/>
      <c r="E33" s="65"/>
      <c r="F33" s="65"/>
      <c r="G33" s="65"/>
      <c r="H33" s="65"/>
      <c r="I33" s="68"/>
      <c r="J33" s="69"/>
      <c r="K33" s="15" t="s">
        <v>2</v>
      </c>
      <c r="L33" s="46">
        <v>4</v>
      </c>
      <c r="M33" s="64"/>
      <c r="N33" s="65"/>
      <c r="O33" s="65"/>
      <c r="P33" s="65"/>
      <c r="Q33" s="65"/>
      <c r="R33" s="68"/>
      <c r="S33" s="69"/>
      <c r="T33" s="15" t="s">
        <v>2</v>
      </c>
      <c r="U33" s="46">
        <v>10</v>
      </c>
      <c r="V33" s="64"/>
      <c r="W33" s="65"/>
      <c r="X33" s="65"/>
      <c r="Y33" s="65"/>
      <c r="Z33" s="65"/>
      <c r="AA33" s="68"/>
      <c r="AB33" s="69"/>
      <c r="AC33" s="15" t="s">
        <v>2</v>
      </c>
      <c r="AD33" s="46">
        <v>10</v>
      </c>
      <c r="AE33" s="64"/>
      <c r="AF33" s="65"/>
      <c r="AG33" s="65"/>
      <c r="AH33" s="65"/>
      <c r="AI33" s="65"/>
      <c r="AJ33" s="68"/>
      <c r="AK33" s="69"/>
      <c r="AL33" s="15" t="s">
        <v>2</v>
      </c>
      <c r="AM33" s="46">
        <v>25</v>
      </c>
      <c r="AN33" s="64"/>
      <c r="AO33" s="65"/>
      <c r="AP33" s="65"/>
      <c r="AQ33" s="65"/>
      <c r="AR33" s="65"/>
      <c r="AS33" s="68"/>
      <c r="AT33" s="69"/>
    </row>
    <row r="34" spans="1:46" ht="15">
      <c r="A34" s="83"/>
      <c r="B34" s="15" t="s">
        <v>6</v>
      </c>
      <c r="C34" s="39" t="str">
        <f>HYPERLINK(CONCATENATE(I34,J34),J34)</f>
        <v>J5P1.pdf</v>
      </c>
      <c r="D34" s="30" t="s">
        <v>10</v>
      </c>
      <c r="E34" s="19">
        <f>E27+1</f>
        <v>5</v>
      </c>
      <c r="F34" s="19" t="s">
        <v>9</v>
      </c>
      <c r="G34" s="19">
        <v>1</v>
      </c>
      <c r="H34" s="10" t="s">
        <v>42</v>
      </c>
      <c r="I34" s="21" t="str">
        <f>$I$6</f>
        <v>http://ccgieres.parcours.free.fr/Sejours/2016_ARDECHE/</v>
      </c>
      <c r="J34" s="21" t="str">
        <f>CONCATENATE(,D34,E34,F34,G34,H34)</f>
        <v>J5P1.pdf</v>
      </c>
      <c r="K34" s="15" t="s">
        <v>6</v>
      </c>
      <c r="L34" s="39" t="str">
        <f>HYPERLINK(CONCATENATE(R34,S34),S34)</f>
        <v>J5P2.pdf</v>
      </c>
      <c r="M34" s="30" t="s">
        <v>10</v>
      </c>
      <c r="N34" s="19">
        <f>N27+1</f>
        <v>5</v>
      </c>
      <c r="O34" s="19" t="s">
        <v>9</v>
      </c>
      <c r="P34" s="19">
        <f>G34+1</f>
        <v>2</v>
      </c>
      <c r="Q34" s="10" t="s">
        <v>42</v>
      </c>
      <c r="R34" s="21" t="str">
        <f>$I$6</f>
        <v>http://ccgieres.parcours.free.fr/Sejours/2016_ARDECHE/</v>
      </c>
      <c r="S34" s="23" t="str">
        <f>CONCATENATE(,M34,N34,O34,P34,Q34)</f>
        <v>J5P2.pdf</v>
      </c>
      <c r="T34" s="15" t="s">
        <v>6</v>
      </c>
      <c r="U34" s="39" t="str">
        <f>HYPERLINK(CONCATENATE(AA34,AB34),AB34)</f>
        <v>J5P3.pdf</v>
      </c>
      <c r="V34" s="30" t="s">
        <v>10</v>
      </c>
      <c r="W34" s="19">
        <f>W27+1</f>
        <v>5</v>
      </c>
      <c r="X34" s="19" t="s">
        <v>9</v>
      </c>
      <c r="Y34" s="19">
        <f>P34+1</f>
        <v>3</v>
      </c>
      <c r="Z34" s="10" t="s">
        <v>42</v>
      </c>
      <c r="AA34" s="21" t="str">
        <f>$I$6</f>
        <v>http://ccgieres.parcours.free.fr/Sejours/2016_ARDECHE/</v>
      </c>
      <c r="AB34" s="23" t="str">
        <f>CONCATENATE(,V34,W34,X34,Y34,Z34)</f>
        <v>J5P3.pdf</v>
      </c>
      <c r="AC34" s="15" t="s">
        <v>6</v>
      </c>
      <c r="AD34" s="39" t="str">
        <f>HYPERLINK(CONCATENATE(AJ34,AK34),AK34)</f>
        <v>J5P4.pdf</v>
      </c>
      <c r="AE34" s="30" t="s">
        <v>10</v>
      </c>
      <c r="AF34" s="19">
        <f>AF27+1</f>
        <v>5</v>
      </c>
      <c r="AG34" s="19" t="s">
        <v>9</v>
      </c>
      <c r="AH34" s="19">
        <f>Y34+1</f>
        <v>4</v>
      </c>
      <c r="AI34" s="10" t="s">
        <v>42</v>
      </c>
      <c r="AJ34" s="21" t="str">
        <f>$I$6</f>
        <v>http://ccgieres.parcours.free.fr/Sejours/2016_ARDECHE/</v>
      </c>
      <c r="AK34" s="23" t="str">
        <f>CONCATENATE(,AE34,AF34,AG34,AH34,AI34)</f>
        <v>J5P4.pdf</v>
      </c>
      <c r="AL34" s="15" t="s">
        <v>6</v>
      </c>
      <c r="AM34" s="39" t="str">
        <f>HYPERLINK(CONCATENATE(AS34,AT34),AT34)</f>
        <v>J5P5.pdf</v>
      </c>
      <c r="AN34" s="30" t="s">
        <v>10</v>
      </c>
      <c r="AO34" s="19">
        <f>AO27+1</f>
        <v>5</v>
      </c>
      <c r="AP34" s="19" t="s">
        <v>9</v>
      </c>
      <c r="AQ34" s="19">
        <f>AH34+1</f>
        <v>5</v>
      </c>
      <c r="AR34" s="10" t="s">
        <v>42</v>
      </c>
      <c r="AS34" s="21" t="str">
        <f>$I$6</f>
        <v>http://ccgieres.parcours.free.fr/Sejours/2016_ARDECHE/</v>
      </c>
      <c r="AT34" s="23" t="str">
        <f>CONCATENATE(,AN34,AO34,AP34,AQ34,AR34)</f>
        <v>J5P5.pdf</v>
      </c>
    </row>
    <row r="35" spans="1:46" ht="15.75" thickBot="1">
      <c r="A35" s="83"/>
      <c r="B35" s="15" t="s">
        <v>7</v>
      </c>
      <c r="C35" s="39" t="str">
        <f>HYPERLINK(CONCATENATE(I35,J35),J35)</f>
        <v>J5P1.gpx</v>
      </c>
      <c r="D35" s="30" t="s">
        <v>10</v>
      </c>
      <c r="E35" s="19">
        <f>E28+1</f>
        <v>5</v>
      </c>
      <c r="F35" s="19" t="s">
        <v>9</v>
      </c>
      <c r="G35" s="19">
        <v>1</v>
      </c>
      <c r="H35" s="10" t="s">
        <v>8</v>
      </c>
      <c r="I35" s="21" t="str">
        <f>$I$7</f>
        <v>http://ccgieres.parcours.free.fr/Sejours/2016_ARDECHE/</v>
      </c>
      <c r="J35" s="21" t="str">
        <f>CONCATENATE(,D35,E35,F35,G35,H35)</f>
        <v>J5P1.gpx</v>
      </c>
      <c r="K35" s="15" t="s">
        <v>7</v>
      </c>
      <c r="L35" s="39" t="str">
        <f>HYPERLINK(CONCATENATE(R35,S35),S35)</f>
        <v>J5P2.gpx</v>
      </c>
      <c r="M35" s="30" t="s">
        <v>10</v>
      </c>
      <c r="N35" s="19">
        <f>N28+1</f>
        <v>5</v>
      </c>
      <c r="O35" s="19" t="s">
        <v>9</v>
      </c>
      <c r="P35" s="19">
        <f>G35+1</f>
        <v>2</v>
      </c>
      <c r="Q35" s="10" t="s">
        <v>8</v>
      </c>
      <c r="R35" s="21" t="str">
        <f>$I$7</f>
        <v>http://ccgieres.parcours.free.fr/Sejours/2016_ARDECHE/</v>
      </c>
      <c r="S35" s="23" t="str">
        <f>CONCATENATE(,M35,N35,O35,P35,Q35)</f>
        <v>J5P2.gpx</v>
      </c>
      <c r="T35" s="15" t="s">
        <v>7</v>
      </c>
      <c r="U35" s="39" t="str">
        <f>HYPERLINK(CONCATENATE(AA35,AB35),AB35)</f>
        <v>J5P3.gpx</v>
      </c>
      <c r="V35" s="30" t="s">
        <v>10</v>
      </c>
      <c r="W35" s="19">
        <f>W28+1</f>
        <v>5</v>
      </c>
      <c r="X35" s="19" t="s">
        <v>9</v>
      </c>
      <c r="Y35" s="19">
        <f>P35+1</f>
        <v>3</v>
      </c>
      <c r="Z35" s="10" t="s">
        <v>8</v>
      </c>
      <c r="AA35" s="21" t="str">
        <f>$I$7</f>
        <v>http://ccgieres.parcours.free.fr/Sejours/2016_ARDECHE/</v>
      </c>
      <c r="AB35" s="23" t="str">
        <f>CONCATENATE(,V35,W35,X35,Y35,Z35)</f>
        <v>J5P3.gpx</v>
      </c>
      <c r="AC35" s="15" t="s">
        <v>7</v>
      </c>
      <c r="AD35" s="39" t="str">
        <f>HYPERLINK(CONCATENATE(AJ35,AK35),AK35)</f>
        <v>J5P4.gpx</v>
      </c>
      <c r="AE35" s="30" t="s">
        <v>10</v>
      </c>
      <c r="AF35" s="19">
        <f>AF28+1</f>
        <v>5</v>
      </c>
      <c r="AG35" s="19" t="s">
        <v>9</v>
      </c>
      <c r="AH35" s="19">
        <f>Y35+1</f>
        <v>4</v>
      </c>
      <c r="AI35" s="10" t="s">
        <v>8</v>
      </c>
      <c r="AJ35" s="21" t="str">
        <f>$I$7</f>
        <v>http://ccgieres.parcours.free.fr/Sejours/2016_ARDECHE/</v>
      </c>
      <c r="AK35" s="23" t="str">
        <f>CONCATENATE(,AE35,AF35,AG35,AH35,AI35)</f>
        <v>J5P4.gpx</v>
      </c>
      <c r="AL35" s="15" t="s">
        <v>7</v>
      </c>
      <c r="AM35" s="39" t="str">
        <f>HYPERLINK(CONCATENATE(AS35,AT35),AT35)</f>
        <v>J5P5.gpx</v>
      </c>
      <c r="AN35" s="30" t="s">
        <v>10</v>
      </c>
      <c r="AO35" s="19">
        <f>AO28+1</f>
        <v>5</v>
      </c>
      <c r="AP35" s="19" t="s">
        <v>9</v>
      </c>
      <c r="AQ35" s="19">
        <f>AH35+1</f>
        <v>5</v>
      </c>
      <c r="AR35" s="10" t="s">
        <v>8</v>
      </c>
      <c r="AS35" s="21" t="str">
        <f>$I$7</f>
        <v>http://ccgieres.parcours.free.fr/Sejours/2016_ARDECHE/</v>
      </c>
      <c r="AT35" s="23" t="str">
        <f>CONCATENATE(,AN35,AO35,AP35,AQ35,AR35)</f>
        <v>J5P5.gpx</v>
      </c>
    </row>
    <row r="36" spans="1:46" ht="16.5" thickBot="1" thickTop="1">
      <c r="A36" s="84"/>
      <c r="B36" s="16" t="s">
        <v>41</v>
      </c>
      <c r="C36" s="47">
        <f>HYPERLINK(I36,H36)</f>
        <v>5790366</v>
      </c>
      <c r="D36" s="31"/>
      <c r="E36" s="32"/>
      <c r="F36" s="32"/>
      <c r="G36" s="32"/>
      <c r="H36" s="35">
        <v>5790366</v>
      </c>
      <c r="I36" s="36" t="s">
        <v>276</v>
      </c>
      <c r="J36" s="48"/>
      <c r="K36" s="16" t="s">
        <v>41</v>
      </c>
      <c r="L36" s="47">
        <f>HYPERLINK(R36,Q36)</f>
        <v>5596514</v>
      </c>
      <c r="M36" s="31"/>
      <c r="N36" s="32"/>
      <c r="O36" s="32"/>
      <c r="P36" s="32"/>
      <c r="Q36" s="35">
        <v>5596514</v>
      </c>
      <c r="R36" s="36" t="s">
        <v>239</v>
      </c>
      <c r="S36" s="29"/>
      <c r="T36" s="16" t="s">
        <v>41</v>
      </c>
      <c r="U36" s="47">
        <f>HYPERLINK(AA36,Z36)</f>
        <v>5596506</v>
      </c>
      <c r="V36" s="31"/>
      <c r="W36" s="32"/>
      <c r="X36" s="32"/>
      <c r="Y36" s="32"/>
      <c r="Z36" s="35">
        <v>5596506</v>
      </c>
      <c r="AA36" s="36" t="s">
        <v>238</v>
      </c>
      <c r="AB36" s="29"/>
      <c r="AC36" s="16" t="s">
        <v>41</v>
      </c>
      <c r="AD36" s="47">
        <f>HYPERLINK(AJ36,AI36)</f>
        <v>5595064</v>
      </c>
      <c r="AE36" s="31"/>
      <c r="AF36" s="32"/>
      <c r="AG36" s="32"/>
      <c r="AH36" s="32"/>
      <c r="AI36" s="35">
        <v>5595064</v>
      </c>
      <c r="AJ36" s="36" t="s">
        <v>228</v>
      </c>
      <c r="AK36" s="29"/>
      <c r="AL36" s="16" t="s">
        <v>41</v>
      </c>
      <c r="AM36" s="47">
        <f>HYPERLINK(AS36,AR36)</f>
        <v>5583376</v>
      </c>
      <c r="AN36" s="31"/>
      <c r="AO36" s="32"/>
      <c r="AP36" s="32"/>
      <c r="AQ36" s="32"/>
      <c r="AR36" s="35">
        <v>5583376</v>
      </c>
      <c r="AS36" s="36" t="s">
        <v>52</v>
      </c>
      <c r="AT36" s="29"/>
    </row>
    <row r="37" spans="1:46" ht="63.75" customHeight="1">
      <c r="A37" s="70" t="s">
        <v>298</v>
      </c>
      <c r="B37" s="74" t="s">
        <v>291</v>
      </c>
      <c r="C37" s="75"/>
      <c r="D37" s="62" t="s">
        <v>28</v>
      </c>
      <c r="E37" s="63"/>
      <c r="F37" s="63"/>
      <c r="G37" s="63"/>
      <c r="H37" s="63"/>
      <c r="I37" s="66" t="s">
        <v>111</v>
      </c>
      <c r="J37" s="67"/>
      <c r="K37" s="76" t="s">
        <v>242</v>
      </c>
      <c r="L37" s="77"/>
      <c r="M37" s="62" t="s">
        <v>26</v>
      </c>
      <c r="N37" s="63"/>
      <c r="O37" s="63"/>
      <c r="P37" s="63"/>
      <c r="Q37" s="63"/>
      <c r="R37" s="66" t="s">
        <v>111</v>
      </c>
      <c r="S37" s="67"/>
      <c r="T37" s="78" t="s">
        <v>247</v>
      </c>
      <c r="U37" s="79"/>
      <c r="V37" s="62" t="s">
        <v>16</v>
      </c>
      <c r="W37" s="63"/>
      <c r="X37" s="63"/>
      <c r="Y37" s="63"/>
      <c r="Z37" s="63"/>
      <c r="AA37" s="66" t="s">
        <v>111</v>
      </c>
      <c r="AB37" s="67"/>
      <c r="AC37" s="78" t="s">
        <v>250</v>
      </c>
      <c r="AD37" s="80"/>
      <c r="AE37" s="62" t="s">
        <v>34</v>
      </c>
      <c r="AF37" s="63"/>
      <c r="AG37" s="63"/>
      <c r="AH37" s="63"/>
      <c r="AI37" s="63"/>
      <c r="AJ37" s="66" t="s">
        <v>111</v>
      </c>
      <c r="AK37" s="67"/>
      <c r="AL37" s="78" t="s">
        <v>78</v>
      </c>
      <c r="AM37" s="80"/>
      <c r="AN37" s="62" t="s">
        <v>40</v>
      </c>
      <c r="AO37" s="63"/>
      <c r="AP37" s="63"/>
      <c r="AQ37" s="63"/>
      <c r="AR37" s="63"/>
      <c r="AS37" s="66" t="s">
        <v>111</v>
      </c>
      <c r="AT37" s="67"/>
    </row>
    <row r="38" spans="1:46" ht="15" customHeight="1">
      <c r="A38" s="71"/>
      <c r="B38" s="1" t="s">
        <v>0</v>
      </c>
      <c r="C38" s="41">
        <v>47</v>
      </c>
      <c r="D38" s="64"/>
      <c r="E38" s="65"/>
      <c r="F38" s="65"/>
      <c r="G38" s="65"/>
      <c r="H38" s="65"/>
      <c r="I38" s="68"/>
      <c r="J38" s="69"/>
      <c r="K38" s="1" t="s">
        <v>0</v>
      </c>
      <c r="L38" s="41">
        <v>66</v>
      </c>
      <c r="M38" s="64"/>
      <c r="N38" s="65"/>
      <c r="O38" s="65"/>
      <c r="P38" s="65"/>
      <c r="Q38" s="65"/>
      <c r="R38" s="68"/>
      <c r="S38" s="69"/>
      <c r="T38" s="1" t="s">
        <v>0</v>
      </c>
      <c r="U38" s="41">
        <v>106</v>
      </c>
      <c r="V38" s="64"/>
      <c r="W38" s="65"/>
      <c r="X38" s="65"/>
      <c r="Y38" s="65"/>
      <c r="Z38" s="65"/>
      <c r="AA38" s="68"/>
      <c r="AB38" s="69"/>
      <c r="AC38" s="1" t="s">
        <v>0</v>
      </c>
      <c r="AD38" s="41">
        <v>125</v>
      </c>
      <c r="AE38" s="64"/>
      <c r="AF38" s="65"/>
      <c r="AG38" s="65"/>
      <c r="AH38" s="65"/>
      <c r="AI38" s="65"/>
      <c r="AJ38" s="68"/>
      <c r="AK38" s="69"/>
      <c r="AL38" s="1" t="s">
        <v>0</v>
      </c>
      <c r="AM38" s="41">
        <v>180</v>
      </c>
      <c r="AN38" s="64"/>
      <c r="AO38" s="65"/>
      <c r="AP38" s="65"/>
      <c r="AQ38" s="65"/>
      <c r="AR38" s="65"/>
      <c r="AS38" s="68"/>
      <c r="AT38" s="69"/>
    </row>
    <row r="39" spans="1:46" ht="15" customHeight="1">
      <c r="A39" s="71"/>
      <c r="B39" s="1" t="s">
        <v>1</v>
      </c>
      <c r="C39" s="41">
        <v>450</v>
      </c>
      <c r="D39" s="64"/>
      <c r="E39" s="65"/>
      <c r="F39" s="65"/>
      <c r="G39" s="65"/>
      <c r="H39" s="65"/>
      <c r="I39" s="68"/>
      <c r="J39" s="69"/>
      <c r="K39" s="1" t="s">
        <v>1</v>
      </c>
      <c r="L39" s="41">
        <v>1000</v>
      </c>
      <c r="M39" s="64"/>
      <c r="N39" s="65"/>
      <c r="O39" s="65"/>
      <c r="P39" s="65"/>
      <c r="Q39" s="65"/>
      <c r="R39" s="68"/>
      <c r="S39" s="69"/>
      <c r="T39" s="1" t="s">
        <v>1</v>
      </c>
      <c r="U39" s="41">
        <v>1800</v>
      </c>
      <c r="V39" s="64"/>
      <c r="W39" s="65"/>
      <c r="X39" s="65"/>
      <c r="Y39" s="65"/>
      <c r="Z39" s="65"/>
      <c r="AA39" s="68"/>
      <c r="AB39" s="69"/>
      <c r="AC39" s="1" t="s">
        <v>1</v>
      </c>
      <c r="AD39" s="41">
        <v>2200</v>
      </c>
      <c r="AE39" s="64"/>
      <c r="AF39" s="65"/>
      <c r="AG39" s="65"/>
      <c r="AH39" s="65"/>
      <c r="AI39" s="65"/>
      <c r="AJ39" s="68"/>
      <c r="AK39" s="69"/>
      <c r="AL39" s="1" t="s">
        <v>1</v>
      </c>
      <c r="AM39" s="41">
        <v>3000</v>
      </c>
      <c r="AN39" s="64"/>
      <c r="AO39" s="65"/>
      <c r="AP39" s="65"/>
      <c r="AQ39" s="65"/>
      <c r="AR39" s="65"/>
      <c r="AS39" s="68"/>
      <c r="AT39" s="69"/>
    </row>
    <row r="40" spans="1:46" ht="15" customHeight="1">
      <c r="A40" s="72"/>
      <c r="B40" s="3" t="s">
        <v>2</v>
      </c>
      <c r="C40" s="42">
        <v>0</v>
      </c>
      <c r="D40" s="64"/>
      <c r="E40" s="65"/>
      <c r="F40" s="65"/>
      <c r="G40" s="65"/>
      <c r="H40" s="65"/>
      <c r="I40" s="68"/>
      <c r="J40" s="69"/>
      <c r="K40" s="3" t="s">
        <v>2</v>
      </c>
      <c r="L40" s="42">
        <v>2</v>
      </c>
      <c r="M40" s="64"/>
      <c r="N40" s="65"/>
      <c r="O40" s="65"/>
      <c r="P40" s="65"/>
      <c r="Q40" s="65"/>
      <c r="R40" s="68"/>
      <c r="S40" s="69"/>
      <c r="T40" s="3" t="s">
        <v>2</v>
      </c>
      <c r="U40" s="42">
        <v>4</v>
      </c>
      <c r="V40" s="64"/>
      <c r="W40" s="65"/>
      <c r="X40" s="65"/>
      <c r="Y40" s="65"/>
      <c r="Z40" s="65"/>
      <c r="AA40" s="68"/>
      <c r="AB40" s="69"/>
      <c r="AC40" s="3" t="s">
        <v>2</v>
      </c>
      <c r="AD40" s="42">
        <v>8</v>
      </c>
      <c r="AE40" s="64"/>
      <c r="AF40" s="65"/>
      <c r="AG40" s="65"/>
      <c r="AH40" s="65"/>
      <c r="AI40" s="65"/>
      <c r="AJ40" s="68"/>
      <c r="AK40" s="69"/>
      <c r="AL40" s="3" t="s">
        <v>2</v>
      </c>
      <c r="AM40" s="42">
        <v>11</v>
      </c>
      <c r="AN40" s="64"/>
      <c r="AO40" s="65"/>
      <c r="AP40" s="65"/>
      <c r="AQ40" s="65"/>
      <c r="AR40" s="65"/>
      <c r="AS40" s="68"/>
      <c r="AT40" s="69"/>
    </row>
    <row r="41" spans="1:46" ht="15">
      <c r="A41" s="72"/>
      <c r="B41" s="3" t="s">
        <v>6</v>
      </c>
      <c r="C41" s="43" t="str">
        <f>HYPERLINK(CONCATENATE(I41,J41),J41)</f>
        <v>J6P1.pdf</v>
      </c>
      <c r="D41" s="30" t="s">
        <v>10</v>
      </c>
      <c r="E41" s="19">
        <f>E34+1</f>
        <v>6</v>
      </c>
      <c r="F41" s="19" t="s">
        <v>9</v>
      </c>
      <c r="G41" s="19">
        <v>1</v>
      </c>
      <c r="H41" s="10" t="s">
        <v>42</v>
      </c>
      <c r="I41" s="21" t="str">
        <f>$I$6</f>
        <v>http://ccgieres.parcours.free.fr/Sejours/2016_ARDECHE/</v>
      </c>
      <c r="J41" s="23" t="str">
        <f>CONCATENATE(,D41,E41,F41,G41,H41)</f>
        <v>J6P1.pdf</v>
      </c>
      <c r="K41" s="3" t="s">
        <v>6</v>
      </c>
      <c r="L41" s="43" t="str">
        <f>HYPERLINK(CONCATENATE(R41,S41),S41)</f>
        <v>J6P2.pdf</v>
      </c>
      <c r="M41" s="30" t="s">
        <v>10</v>
      </c>
      <c r="N41" s="19">
        <f>N34+1</f>
        <v>6</v>
      </c>
      <c r="O41" s="19" t="s">
        <v>9</v>
      </c>
      <c r="P41" s="19">
        <f>G41+1</f>
        <v>2</v>
      </c>
      <c r="Q41" s="10" t="s">
        <v>42</v>
      </c>
      <c r="R41" s="21" t="str">
        <f>$I$6</f>
        <v>http://ccgieres.parcours.free.fr/Sejours/2016_ARDECHE/</v>
      </c>
      <c r="S41" s="23" t="str">
        <f>CONCATENATE(,M41,N41,O41,P41,Q41)</f>
        <v>J6P2.pdf</v>
      </c>
      <c r="T41" s="3" t="s">
        <v>6</v>
      </c>
      <c r="U41" s="43" t="str">
        <f>HYPERLINK(CONCATENATE(AA41,AB41),AB41)</f>
        <v>J6P3.pdf</v>
      </c>
      <c r="V41" s="30" t="s">
        <v>10</v>
      </c>
      <c r="W41" s="19">
        <f>W34+1</f>
        <v>6</v>
      </c>
      <c r="X41" s="19" t="s">
        <v>9</v>
      </c>
      <c r="Y41" s="19">
        <f>P41+1</f>
        <v>3</v>
      </c>
      <c r="Z41" s="10" t="s">
        <v>42</v>
      </c>
      <c r="AA41" s="21" t="str">
        <f>$I$6</f>
        <v>http://ccgieres.parcours.free.fr/Sejours/2016_ARDECHE/</v>
      </c>
      <c r="AB41" s="23" t="str">
        <f>CONCATENATE(,V41,W41,X41,Y41,Z41)</f>
        <v>J6P3.pdf</v>
      </c>
      <c r="AC41" s="3" t="s">
        <v>6</v>
      </c>
      <c r="AD41" s="43" t="str">
        <f>HYPERLINK(CONCATENATE(AJ41,AK41),AK41)</f>
        <v>J6P4.pdf</v>
      </c>
      <c r="AE41" s="30" t="s">
        <v>10</v>
      </c>
      <c r="AF41" s="19">
        <f>AF34+1</f>
        <v>6</v>
      </c>
      <c r="AG41" s="19" t="s">
        <v>9</v>
      </c>
      <c r="AH41" s="19">
        <f>Y41+1</f>
        <v>4</v>
      </c>
      <c r="AI41" s="10" t="s">
        <v>42</v>
      </c>
      <c r="AJ41" s="21" t="str">
        <f>$I$6</f>
        <v>http://ccgieres.parcours.free.fr/Sejours/2016_ARDECHE/</v>
      </c>
      <c r="AK41" s="23" t="str">
        <f>CONCATENATE(,AE41,AF41,AG41,AH41,AI41)</f>
        <v>J6P4.pdf</v>
      </c>
      <c r="AL41" s="3" t="s">
        <v>6</v>
      </c>
      <c r="AM41" s="43" t="str">
        <f>HYPERLINK(CONCATENATE(AS41,AT41),AT41)</f>
        <v>J6P5.pdf</v>
      </c>
      <c r="AN41" s="30" t="s">
        <v>10</v>
      </c>
      <c r="AO41" s="19">
        <f>AO34+1</f>
        <v>6</v>
      </c>
      <c r="AP41" s="19" t="s">
        <v>9</v>
      </c>
      <c r="AQ41" s="19">
        <f>AH41+1</f>
        <v>5</v>
      </c>
      <c r="AR41" s="10" t="s">
        <v>42</v>
      </c>
      <c r="AS41" s="21" t="str">
        <f>$I$6</f>
        <v>http://ccgieres.parcours.free.fr/Sejours/2016_ARDECHE/</v>
      </c>
      <c r="AT41" s="23" t="str">
        <f>CONCATENATE(,AN41,AO41,AP41,AQ41,AR41)</f>
        <v>J6P5.pdf</v>
      </c>
    </row>
    <row r="42" spans="1:46" ht="15.75" thickBot="1">
      <c r="A42" s="72"/>
      <c r="B42" s="3" t="s">
        <v>7</v>
      </c>
      <c r="C42" s="43" t="str">
        <f>HYPERLINK(CONCATENATE(I42,J42),J42)</f>
        <v>J6P1.gpx</v>
      </c>
      <c r="D42" s="30" t="s">
        <v>10</v>
      </c>
      <c r="E42" s="19">
        <f>E35+1</f>
        <v>6</v>
      </c>
      <c r="F42" s="19" t="s">
        <v>9</v>
      </c>
      <c r="G42" s="19">
        <v>1</v>
      </c>
      <c r="H42" s="10" t="s">
        <v>8</v>
      </c>
      <c r="I42" s="21" t="str">
        <f>$I$7</f>
        <v>http://ccgieres.parcours.free.fr/Sejours/2016_ARDECHE/</v>
      </c>
      <c r="J42" s="23" t="str">
        <f>CONCATENATE(,D42,E42,F42,G42,H42)</f>
        <v>J6P1.gpx</v>
      </c>
      <c r="K42" s="3" t="s">
        <v>7</v>
      </c>
      <c r="L42" s="43" t="str">
        <f>HYPERLINK(CONCATENATE(R42,S42),S42)</f>
        <v>J6P2.gpx</v>
      </c>
      <c r="M42" s="30" t="s">
        <v>10</v>
      </c>
      <c r="N42" s="19">
        <f>N35+1</f>
        <v>6</v>
      </c>
      <c r="O42" s="19" t="s">
        <v>9</v>
      </c>
      <c r="P42" s="19">
        <f>G42+1</f>
        <v>2</v>
      </c>
      <c r="Q42" s="10" t="s">
        <v>8</v>
      </c>
      <c r="R42" s="21" t="str">
        <f>$I$7</f>
        <v>http://ccgieres.parcours.free.fr/Sejours/2016_ARDECHE/</v>
      </c>
      <c r="S42" s="23" t="str">
        <f>CONCATENATE(,M42,N42,O42,P42,Q42)</f>
        <v>J6P2.gpx</v>
      </c>
      <c r="T42" s="3" t="s">
        <v>7</v>
      </c>
      <c r="U42" s="43" t="str">
        <f>HYPERLINK(CONCATENATE(AA42,AB42),AB42)</f>
        <v>J6P3.gpx</v>
      </c>
      <c r="V42" s="30" t="s">
        <v>10</v>
      </c>
      <c r="W42" s="19">
        <f>W35+1</f>
        <v>6</v>
      </c>
      <c r="X42" s="19" t="s">
        <v>9</v>
      </c>
      <c r="Y42" s="19">
        <f>P42+1</f>
        <v>3</v>
      </c>
      <c r="Z42" s="10" t="s">
        <v>8</v>
      </c>
      <c r="AA42" s="21" t="str">
        <f>$I$7</f>
        <v>http://ccgieres.parcours.free.fr/Sejours/2016_ARDECHE/</v>
      </c>
      <c r="AB42" s="23" t="str">
        <f>CONCATENATE(,V42,W42,X42,Y42,Z42)</f>
        <v>J6P3.gpx</v>
      </c>
      <c r="AC42" s="3" t="s">
        <v>7</v>
      </c>
      <c r="AD42" s="43" t="str">
        <f>HYPERLINK(CONCATENATE(AJ42,AK42),AK42)</f>
        <v>J6P4.gpx</v>
      </c>
      <c r="AE42" s="30" t="s">
        <v>10</v>
      </c>
      <c r="AF42" s="19">
        <f>AF35+1</f>
        <v>6</v>
      </c>
      <c r="AG42" s="19" t="s">
        <v>9</v>
      </c>
      <c r="AH42" s="19">
        <f>Y42+1</f>
        <v>4</v>
      </c>
      <c r="AI42" s="10" t="s">
        <v>8</v>
      </c>
      <c r="AJ42" s="21" t="str">
        <f>$I$7</f>
        <v>http://ccgieres.parcours.free.fr/Sejours/2016_ARDECHE/</v>
      </c>
      <c r="AK42" s="23" t="str">
        <f>CONCATENATE(,AE42,AF42,AG42,AH42,AI42)</f>
        <v>J6P4.gpx</v>
      </c>
      <c r="AL42" s="3" t="s">
        <v>7</v>
      </c>
      <c r="AM42" s="43" t="str">
        <f>HYPERLINK(CONCATENATE(AS42,AT42),AT42)</f>
        <v>J6P5.gpx</v>
      </c>
      <c r="AN42" s="30" t="s">
        <v>10</v>
      </c>
      <c r="AO42" s="19">
        <f>AO35+1</f>
        <v>6</v>
      </c>
      <c r="AP42" s="19" t="s">
        <v>9</v>
      </c>
      <c r="AQ42" s="19">
        <f>AH42+1</f>
        <v>5</v>
      </c>
      <c r="AR42" s="10" t="s">
        <v>8</v>
      </c>
      <c r="AS42" s="21" t="str">
        <f>$I$7</f>
        <v>http://ccgieres.parcours.free.fr/Sejours/2016_ARDECHE/</v>
      </c>
      <c r="AT42" s="23" t="str">
        <f>CONCATENATE(,AN42,AO42,AP42,AQ42,AR42)</f>
        <v>J6P5.gpx</v>
      </c>
    </row>
    <row r="43" spans="1:46" ht="16.5" customHeight="1" thickBot="1" thickTop="1">
      <c r="A43" s="73"/>
      <c r="B43" s="2" t="s">
        <v>41</v>
      </c>
      <c r="C43" s="44">
        <f>HYPERLINK(I43,H43)</f>
        <v>5790394</v>
      </c>
      <c r="D43" s="31"/>
      <c r="E43" s="32"/>
      <c r="F43" s="32"/>
      <c r="G43" s="32"/>
      <c r="H43" s="35">
        <v>5790394</v>
      </c>
      <c r="I43" s="36" t="s">
        <v>278</v>
      </c>
      <c r="J43" s="29"/>
      <c r="K43" s="2" t="s">
        <v>41</v>
      </c>
      <c r="L43" s="44">
        <f>HYPERLINK(R43,Q43)</f>
        <v>5596545</v>
      </c>
      <c r="M43" s="31"/>
      <c r="N43" s="32"/>
      <c r="O43" s="32"/>
      <c r="P43" s="32"/>
      <c r="Q43" s="35">
        <v>5596545</v>
      </c>
      <c r="R43" s="36" t="s">
        <v>241</v>
      </c>
      <c r="S43" s="29"/>
      <c r="T43" s="2" t="s">
        <v>41</v>
      </c>
      <c r="U43" s="44">
        <f>HYPERLINK(AA43,Z43)</f>
        <v>5596525</v>
      </c>
      <c r="V43" s="31"/>
      <c r="W43" s="32"/>
      <c r="X43" s="32"/>
      <c r="Y43" s="32"/>
      <c r="Z43" s="35">
        <v>5596525</v>
      </c>
      <c r="AA43" s="36" t="s">
        <v>240</v>
      </c>
      <c r="AB43" s="29"/>
      <c r="AC43" s="2" t="s">
        <v>41</v>
      </c>
      <c r="AD43" s="44">
        <f>HYPERLINK(AJ43,AI43)</f>
        <v>5595085</v>
      </c>
      <c r="AE43" s="31"/>
      <c r="AF43" s="32"/>
      <c r="AG43" s="32"/>
      <c r="AH43" s="32"/>
      <c r="AI43" s="35">
        <v>5595085</v>
      </c>
      <c r="AJ43" s="36" t="s">
        <v>229</v>
      </c>
      <c r="AK43" s="29"/>
      <c r="AL43" s="2" t="s">
        <v>41</v>
      </c>
      <c r="AM43" s="44">
        <f>HYPERLINK(AS43,AR43)</f>
        <v>5589660</v>
      </c>
      <c r="AN43" s="31"/>
      <c r="AO43" s="32"/>
      <c r="AP43" s="32"/>
      <c r="AQ43" s="32"/>
      <c r="AR43" s="35">
        <v>5589660</v>
      </c>
      <c r="AS43" s="36" t="s">
        <v>53</v>
      </c>
      <c r="AT43" s="29"/>
    </row>
    <row r="44" spans="4:46" ht="15" customHeight="1">
      <c r="D44" s="8"/>
      <c r="E44" s="8"/>
      <c r="F44" s="8"/>
      <c r="G44" s="8"/>
      <c r="H44" s="8"/>
      <c r="I44" s="8"/>
      <c r="J44" s="8"/>
      <c r="M44" s="8"/>
      <c r="N44" s="8"/>
      <c r="O44" s="8"/>
      <c r="P44" s="8"/>
      <c r="Q44" s="8"/>
      <c r="R44" s="8"/>
      <c r="S44" s="8"/>
      <c r="V44" s="8"/>
      <c r="W44" s="8"/>
      <c r="X44" s="8"/>
      <c r="Y44" s="8"/>
      <c r="Z44" s="8"/>
      <c r="AA44" s="8"/>
      <c r="AB44" s="8"/>
      <c r="AE44" s="8"/>
      <c r="AF44" s="8"/>
      <c r="AG44" s="8"/>
      <c r="AH44" s="8"/>
      <c r="AI44" s="8"/>
      <c r="AJ44" s="8"/>
      <c r="AK44" s="8"/>
      <c r="AN44" s="8"/>
      <c r="AO44" s="8"/>
      <c r="AP44" s="8"/>
      <c r="AQ44" s="8"/>
      <c r="AR44" s="8"/>
      <c r="AS44" s="8"/>
      <c r="AT44" s="8"/>
    </row>
    <row r="45" spans="2:46" ht="15" customHeight="1">
      <c r="B45" s="4" t="s">
        <v>3</v>
      </c>
      <c r="C45" s="5">
        <f>C3+C10+C17+C24+C31+C38</f>
        <v>268</v>
      </c>
      <c r="D45" s="11"/>
      <c r="E45" s="12"/>
      <c r="F45" s="12"/>
      <c r="G45" s="12"/>
      <c r="H45" s="12"/>
      <c r="I45" s="12"/>
      <c r="J45" s="13"/>
      <c r="K45" s="4" t="s">
        <v>3</v>
      </c>
      <c r="L45" s="6">
        <f>L3+L10+L17+L24+L31+L38</f>
        <v>416</v>
      </c>
      <c r="M45" s="11"/>
      <c r="N45" s="12"/>
      <c r="O45" s="12"/>
      <c r="P45" s="12"/>
      <c r="Q45" s="12"/>
      <c r="R45" s="12"/>
      <c r="S45" s="13"/>
      <c r="T45" s="4" t="s">
        <v>3</v>
      </c>
      <c r="U45" s="5">
        <f>U3+U10+U17+U24+U31+U38</f>
        <v>639</v>
      </c>
      <c r="V45" s="11"/>
      <c r="W45" s="12"/>
      <c r="X45" s="12"/>
      <c r="Y45" s="12"/>
      <c r="Z45" s="12"/>
      <c r="AA45" s="12"/>
      <c r="AB45" s="13"/>
      <c r="AC45" s="4" t="s">
        <v>3</v>
      </c>
      <c r="AD45" s="5">
        <f>AD3+AD10+AD17+AD24+AD31+AD38</f>
        <v>814</v>
      </c>
      <c r="AE45" s="11"/>
      <c r="AF45" s="12"/>
      <c r="AG45" s="12"/>
      <c r="AH45" s="12"/>
      <c r="AI45" s="12"/>
      <c r="AJ45" s="12"/>
      <c r="AK45" s="12"/>
      <c r="AL45" s="4" t="s">
        <v>3</v>
      </c>
      <c r="AM45" s="5">
        <f>AM3+AM10+AM17+AM24+AM31+AM38</f>
        <v>1092</v>
      </c>
      <c r="AN45" s="11"/>
      <c r="AO45" s="12"/>
      <c r="AP45" s="12"/>
      <c r="AQ45" s="12"/>
      <c r="AR45" s="12"/>
      <c r="AS45" s="12"/>
      <c r="AT45" s="12"/>
    </row>
    <row r="46" spans="2:46" ht="15" customHeight="1">
      <c r="B46" s="4" t="s">
        <v>4</v>
      </c>
      <c r="C46" s="5">
        <f>C4+C11+C18+C25+C32+C39</f>
        <v>2600</v>
      </c>
      <c r="D46" s="11"/>
      <c r="E46" s="12"/>
      <c r="F46" s="12"/>
      <c r="G46" s="12"/>
      <c r="H46" s="12"/>
      <c r="I46" s="12"/>
      <c r="J46" s="13"/>
      <c r="K46" s="4" t="s">
        <v>4</v>
      </c>
      <c r="L46" s="5">
        <f>L4+L11+L18+L25+L32+L39</f>
        <v>5900</v>
      </c>
      <c r="M46" s="11"/>
      <c r="N46" s="12"/>
      <c r="O46" s="12"/>
      <c r="P46" s="12"/>
      <c r="Q46" s="12"/>
      <c r="R46" s="12"/>
      <c r="S46" s="13"/>
      <c r="T46" s="4" t="s">
        <v>4</v>
      </c>
      <c r="U46" s="5">
        <f>U4+U11+U18+U25+U32+U39</f>
        <v>9700</v>
      </c>
      <c r="V46" s="11"/>
      <c r="W46" s="12"/>
      <c r="X46" s="12"/>
      <c r="Y46" s="12"/>
      <c r="Z46" s="12"/>
      <c r="AA46" s="12"/>
      <c r="AB46" s="13"/>
      <c r="AC46" s="4" t="s">
        <v>4</v>
      </c>
      <c r="AD46" s="5">
        <f>AD4+AD11+AD18+AD25+AD32+AD39</f>
        <v>13050</v>
      </c>
      <c r="AE46" s="11"/>
      <c r="AF46" s="12"/>
      <c r="AG46" s="12"/>
      <c r="AH46" s="12"/>
      <c r="AI46" s="12"/>
      <c r="AJ46" s="12"/>
      <c r="AK46" s="12"/>
      <c r="AL46" s="4" t="s">
        <v>4</v>
      </c>
      <c r="AM46" s="5">
        <f>AM4+AM11+AM18+AM25+AM32+AM39</f>
        <v>17100</v>
      </c>
      <c r="AN46" s="11"/>
      <c r="AO46" s="12"/>
      <c r="AP46" s="12"/>
      <c r="AQ46" s="12"/>
      <c r="AR46" s="12"/>
      <c r="AS46" s="12"/>
      <c r="AT46" s="12"/>
    </row>
    <row r="47" spans="2:46" ht="15">
      <c r="B47" s="4" t="s">
        <v>5</v>
      </c>
      <c r="C47" s="5">
        <f>C5+C12+C19+C26+C33+C40</f>
        <v>0</v>
      </c>
      <c r="D47" s="11"/>
      <c r="E47" s="12"/>
      <c r="F47" s="12"/>
      <c r="G47" s="12"/>
      <c r="H47" s="12"/>
      <c r="I47" s="12"/>
      <c r="J47" s="13"/>
      <c r="K47" s="4" t="s">
        <v>5</v>
      </c>
      <c r="L47" s="5">
        <f>L5+L12+L19+L26+L33+L40</f>
        <v>12</v>
      </c>
      <c r="M47" s="11"/>
      <c r="N47" s="12"/>
      <c r="O47" s="12"/>
      <c r="P47" s="12"/>
      <c r="Q47" s="12"/>
      <c r="R47" s="12"/>
      <c r="S47" s="13"/>
      <c r="T47" s="4" t="s">
        <v>5</v>
      </c>
      <c r="U47" s="5">
        <f>U5+U12+U19+U26+U33+U40</f>
        <v>28</v>
      </c>
      <c r="V47" s="11"/>
      <c r="W47" s="12"/>
      <c r="X47" s="12"/>
      <c r="Y47" s="12"/>
      <c r="Z47" s="12"/>
      <c r="AA47" s="12"/>
      <c r="AB47" s="13"/>
      <c r="AC47" s="4" t="s">
        <v>5</v>
      </c>
      <c r="AD47" s="5">
        <f>AD5+AD12+AD19+AD26+AD33+AD40</f>
        <v>44</v>
      </c>
      <c r="AE47" s="11"/>
      <c r="AF47" s="12"/>
      <c r="AG47" s="12"/>
      <c r="AH47" s="12"/>
      <c r="AI47" s="12"/>
      <c r="AJ47" s="12"/>
      <c r="AK47" s="12"/>
      <c r="AL47" s="4" t="s">
        <v>5</v>
      </c>
      <c r="AM47" s="5">
        <f>AM5+AM12+AM19+AM26+AM33+AM40</f>
        <v>88</v>
      </c>
      <c r="AN47" s="11"/>
      <c r="AO47" s="12"/>
      <c r="AP47" s="12"/>
      <c r="AQ47" s="12"/>
      <c r="AR47" s="12"/>
      <c r="AS47" s="12"/>
      <c r="AT47" s="12"/>
    </row>
  </sheetData>
  <sheetProtection/>
  <mergeCells count="101">
    <mergeCell ref="AL37:AM37"/>
    <mergeCell ref="AL1:AM1"/>
    <mergeCell ref="AL2:AM2"/>
    <mergeCell ref="AL9:AM9"/>
    <mergeCell ref="AL16:AM16"/>
    <mergeCell ref="AL23:AM23"/>
    <mergeCell ref="AL30:AM30"/>
    <mergeCell ref="B1:C1"/>
    <mergeCell ref="K1:L1"/>
    <mergeCell ref="T1:U1"/>
    <mergeCell ref="AC1:AD1"/>
    <mergeCell ref="B2:C2"/>
    <mergeCell ref="K2:L2"/>
    <mergeCell ref="T2:U2"/>
    <mergeCell ref="AC2:AD2"/>
    <mergeCell ref="D2:H5"/>
    <mergeCell ref="I2:J5"/>
    <mergeCell ref="A9:A15"/>
    <mergeCell ref="B9:C9"/>
    <mergeCell ref="K9:L9"/>
    <mergeCell ref="T9:U9"/>
    <mergeCell ref="AC9:AD9"/>
    <mergeCell ref="A2:A8"/>
    <mergeCell ref="M2:Q5"/>
    <mergeCell ref="R2:S5"/>
    <mergeCell ref="M9:Q12"/>
    <mergeCell ref="R9:S12"/>
    <mergeCell ref="A23:A29"/>
    <mergeCell ref="B23:C23"/>
    <mergeCell ref="K23:L23"/>
    <mergeCell ref="T23:U23"/>
    <mergeCell ref="AC23:AD23"/>
    <mergeCell ref="A16:A22"/>
    <mergeCell ref="B16:C16"/>
    <mergeCell ref="K16:L16"/>
    <mergeCell ref="T16:U16"/>
    <mergeCell ref="AC16:AD16"/>
    <mergeCell ref="A37:A43"/>
    <mergeCell ref="B37:C37"/>
    <mergeCell ref="K37:L37"/>
    <mergeCell ref="T37:U37"/>
    <mergeCell ref="AC37:AD37"/>
    <mergeCell ref="A30:A36"/>
    <mergeCell ref="B30:C30"/>
    <mergeCell ref="K30:L30"/>
    <mergeCell ref="T30:U30"/>
    <mergeCell ref="AC30:AD30"/>
    <mergeCell ref="V23:Z26"/>
    <mergeCell ref="AA23:AB26"/>
    <mergeCell ref="V2:Z5"/>
    <mergeCell ref="AA2:AB5"/>
    <mergeCell ref="V9:Z12"/>
    <mergeCell ref="AA9:AB12"/>
    <mergeCell ref="V16:Z19"/>
    <mergeCell ref="AA16:AB19"/>
    <mergeCell ref="V30:Z33"/>
    <mergeCell ref="AA30:AB33"/>
    <mergeCell ref="V37:Z40"/>
    <mergeCell ref="AA37:AB40"/>
    <mergeCell ref="D23:H26"/>
    <mergeCell ref="I23:J26"/>
    <mergeCell ref="M23:Q26"/>
    <mergeCell ref="R23:S26"/>
    <mergeCell ref="D37:H40"/>
    <mergeCell ref="I37:J40"/>
    <mergeCell ref="M16:Q19"/>
    <mergeCell ref="R16:S19"/>
    <mergeCell ref="M30:Q33"/>
    <mergeCell ref="R30:S33"/>
    <mergeCell ref="M37:Q40"/>
    <mergeCell ref="R37:S40"/>
    <mergeCell ref="D9:H12"/>
    <mergeCell ref="I9:J12"/>
    <mergeCell ref="D16:H19"/>
    <mergeCell ref="I16:J19"/>
    <mergeCell ref="D30:H33"/>
    <mergeCell ref="I30:J33"/>
    <mergeCell ref="AE2:AI5"/>
    <mergeCell ref="AJ2:AK5"/>
    <mergeCell ref="AE9:AI12"/>
    <mergeCell ref="AJ9:AK12"/>
    <mergeCell ref="AE16:AI19"/>
    <mergeCell ref="AJ16:AK19"/>
    <mergeCell ref="AE23:AI26"/>
    <mergeCell ref="AJ23:AK26"/>
    <mergeCell ref="AE30:AI33"/>
    <mergeCell ref="AJ30:AK33"/>
    <mergeCell ref="AE37:AI40"/>
    <mergeCell ref="AJ37:AK40"/>
    <mergeCell ref="AN2:AR5"/>
    <mergeCell ref="AS2:AT5"/>
    <mergeCell ref="AN9:AR12"/>
    <mergeCell ref="AS9:AT12"/>
    <mergeCell ref="AN16:AR19"/>
    <mergeCell ref="AS16:AT19"/>
    <mergeCell ref="AN23:AR26"/>
    <mergeCell ref="AS23:AT26"/>
    <mergeCell ref="AN30:AR33"/>
    <mergeCell ref="AS30:AT33"/>
    <mergeCell ref="AN37:AR40"/>
    <mergeCell ref="AS37:AT40"/>
  </mergeCells>
  <hyperlinks>
    <hyperlink ref="I6" r:id="rId1" display="http://ccgieres.parcours.free.fr/Sejours/2016_ARDECHE/"/>
    <hyperlink ref="AS29" r:id="rId2" display="http://www.openrunner.com/index.php?id=5585906"/>
    <hyperlink ref="AS15" r:id="rId3" display="http://www.openrunner.com/index.php?id=5583255"/>
    <hyperlink ref="AS22" r:id="rId4" display="http://www.openrunner.com/index.php?id=5587400"/>
    <hyperlink ref="AS36" r:id="rId5" display="http://www.openrunner.com/index.php?id=5583376"/>
    <hyperlink ref="AS43" r:id="rId6" display="http://www.openrunner.com/index.php?id=5589660"/>
    <hyperlink ref="AJ15" r:id="rId7" display="http://www.openrunner.com/index.php?id=5581812"/>
    <hyperlink ref="AJ8" r:id="rId8" display="http://www.openrunner.com/index.php?id=5589578"/>
    <hyperlink ref="AJ22" r:id="rId9" display="http://www.openrunner.com/index.php?id=5595022"/>
    <hyperlink ref="AJ29" r:id="rId10" display="http://www.openrunner.com/index.php?id=5595050"/>
    <hyperlink ref="AJ36" r:id="rId11" display="http://www.openrunner.com/index.php?id=5595064"/>
    <hyperlink ref="AJ43" r:id="rId12" display="http://www.openrunner.com/index.php?id=5595085"/>
    <hyperlink ref="AA8" r:id="rId13" display="http://www.openrunner.com/index.php?id=5595147"/>
    <hyperlink ref="R8" r:id="rId14" display="http://www.openrunner.com/index.php?id=5595171"/>
    <hyperlink ref="AA15" r:id="rId15" display="http://www.openrunner.com/index.php?id=5595183"/>
    <hyperlink ref="R15" r:id="rId16" display="http://www.openrunner.com/index.php?id=5595186"/>
    <hyperlink ref="R22" r:id="rId17" display="http://www.openrunner.com/index.php?id=5595236"/>
    <hyperlink ref="AA22" r:id="rId18" display="http://www.openrunner.com/index.php?id=5595220"/>
    <hyperlink ref="AA29" r:id="rId19" display="http://www.openrunner.com/index.php?id=5595882"/>
    <hyperlink ref="R29" r:id="rId20" display="http://www.openrunner.com/index.php?id=5595888"/>
    <hyperlink ref="AA36" r:id="rId21" display="http://www.openrunner.com/index.php?id=5596506"/>
    <hyperlink ref="R36" r:id="rId22" display="http://www.openrunner.com/index.php?id=5596514"/>
    <hyperlink ref="AA43" r:id="rId23" display="http://www.openrunner.com/index.php?id=5596525"/>
    <hyperlink ref="R43" r:id="rId24" display="http://www.openrunner.com/index.php?id=5596545"/>
    <hyperlink ref="AS8" r:id="rId25" display="http://www.openrunner.com/index.php?id=5594599"/>
    <hyperlink ref="I8" r:id="rId26" display="http://www.openrunner.com/index.php?id=5790282"/>
    <hyperlink ref="I15" r:id="rId27" display="http://www.openrunner.com/index.php?id=5790308"/>
    <hyperlink ref="I22" r:id="rId28" display="http://www.openrunner.com/index.php?id=5790336"/>
    <hyperlink ref="I29" r:id="rId29" display="http://www.openrunner.com/index.php?id=5790343"/>
    <hyperlink ref="I36" r:id="rId30" display="http://www.openrunner.com/index.php?id=5790366"/>
    <hyperlink ref="I43" r:id="rId31" display="http://www.openrunner.com/index.php?id=5790394"/>
  </hyperlinks>
  <printOptions/>
  <pageMargins left="0.7" right="0.7" top="0.75" bottom="0.75" header="0.3" footer="0.3"/>
  <pageSetup horizontalDpi="600" verticalDpi="600" orientation="portrait" paperSize="9" r:id="rId34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79" sqref="B79"/>
    </sheetView>
  </sheetViews>
  <sheetFormatPr defaultColWidth="11.421875" defaultRowHeight="15"/>
  <cols>
    <col min="1" max="1" width="16.57421875" style="49" customWidth="1"/>
    <col min="2" max="2" width="29.57421875" style="49" customWidth="1"/>
    <col min="3" max="3" width="21.7109375" style="52" customWidth="1"/>
    <col min="4" max="6" width="16.421875" style="52" customWidth="1"/>
    <col min="7" max="7" width="36.28125" style="59" customWidth="1"/>
    <col min="8" max="16384" width="11.421875" style="49" customWidth="1"/>
  </cols>
  <sheetData>
    <row r="1" spans="1:7" ht="15">
      <c r="A1" s="50" t="s">
        <v>75</v>
      </c>
      <c r="B1" s="50" t="s">
        <v>76</v>
      </c>
      <c r="C1" s="5" t="s">
        <v>77</v>
      </c>
      <c r="D1" s="5" t="s">
        <v>254</v>
      </c>
      <c r="E1" s="5" t="s">
        <v>263</v>
      </c>
      <c r="F1" s="5" t="s">
        <v>265</v>
      </c>
      <c r="G1" s="5" t="s">
        <v>266</v>
      </c>
    </row>
    <row r="2" spans="1:7" ht="30">
      <c r="A2" s="50" t="s">
        <v>79</v>
      </c>
      <c r="B2" s="51" t="s">
        <v>105</v>
      </c>
      <c r="C2" s="5">
        <v>315</v>
      </c>
      <c r="D2" s="5" t="s">
        <v>255</v>
      </c>
      <c r="E2" s="5"/>
      <c r="F2" s="5"/>
      <c r="G2" s="54"/>
    </row>
    <row r="3" spans="1:7" ht="15">
      <c r="A3" s="55" t="s">
        <v>180</v>
      </c>
      <c r="B3" s="58" t="s">
        <v>181</v>
      </c>
      <c r="C3" s="57">
        <v>315</v>
      </c>
      <c r="D3" s="57" t="s">
        <v>256</v>
      </c>
      <c r="E3" s="60"/>
      <c r="F3" s="60"/>
      <c r="G3" s="61" t="s">
        <v>267</v>
      </c>
    </row>
    <row r="4" spans="1:7" ht="30">
      <c r="A4" s="55" t="s">
        <v>170</v>
      </c>
      <c r="B4" s="56" t="s">
        <v>179</v>
      </c>
      <c r="C4" s="57">
        <v>320</v>
      </c>
      <c r="D4" s="57" t="s">
        <v>257</v>
      </c>
      <c r="E4" s="60"/>
      <c r="F4" s="60"/>
      <c r="G4" s="61" t="s">
        <v>267</v>
      </c>
    </row>
    <row r="5" spans="1:7" ht="15">
      <c r="A5" s="55" t="s">
        <v>171</v>
      </c>
      <c r="B5" s="58" t="s">
        <v>172</v>
      </c>
      <c r="C5" s="57">
        <v>325</v>
      </c>
      <c r="D5" s="57" t="s">
        <v>264</v>
      </c>
      <c r="E5" s="60"/>
      <c r="F5" s="60"/>
      <c r="G5" s="61" t="s">
        <v>267</v>
      </c>
    </row>
    <row r="6" spans="1:7" ht="15">
      <c r="A6" s="50" t="s">
        <v>182</v>
      </c>
      <c r="B6" s="54" t="s">
        <v>183</v>
      </c>
      <c r="C6" s="5">
        <v>327</v>
      </c>
      <c r="D6" s="5" t="s">
        <v>256</v>
      </c>
      <c r="E6" s="5"/>
      <c r="F6" s="5"/>
      <c r="G6" s="54"/>
    </row>
    <row r="7" spans="1:7" ht="15">
      <c r="A7" s="50" t="s">
        <v>173</v>
      </c>
      <c r="B7" s="54" t="s">
        <v>174</v>
      </c>
      <c r="C7" s="5">
        <v>336</v>
      </c>
      <c r="D7" s="5" t="s">
        <v>257</v>
      </c>
      <c r="E7" s="5"/>
      <c r="F7" s="5"/>
      <c r="G7" s="54"/>
    </row>
    <row r="8" spans="1:7" ht="15">
      <c r="A8" s="50" t="s">
        <v>252</v>
      </c>
      <c r="B8" s="54" t="s">
        <v>253</v>
      </c>
      <c r="C8" s="5">
        <v>310</v>
      </c>
      <c r="D8" s="5" t="s">
        <v>255</v>
      </c>
      <c r="E8" s="5"/>
      <c r="F8" s="5"/>
      <c r="G8" s="54"/>
    </row>
    <row r="9" spans="1:7" ht="15">
      <c r="A9" s="50" t="s">
        <v>175</v>
      </c>
      <c r="B9" s="54" t="s">
        <v>176</v>
      </c>
      <c r="C9" s="5">
        <v>371</v>
      </c>
      <c r="D9" s="5" t="s">
        <v>257</v>
      </c>
      <c r="E9" s="5"/>
      <c r="F9" s="5"/>
      <c r="G9" s="54"/>
    </row>
    <row r="10" spans="1:7" ht="15">
      <c r="A10" s="50" t="s">
        <v>184</v>
      </c>
      <c r="B10" s="54" t="s">
        <v>185</v>
      </c>
      <c r="C10" s="5">
        <v>402</v>
      </c>
      <c r="D10" s="5" t="s">
        <v>256</v>
      </c>
      <c r="E10" s="5"/>
      <c r="F10" s="5"/>
      <c r="G10" s="54"/>
    </row>
    <row r="11" spans="1:7" ht="15">
      <c r="A11" s="50" t="s">
        <v>186</v>
      </c>
      <c r="B11" s="54" t="s">
        <v>187</v>
      </c>
      <c r="C11" s="5">
        <v>438</v>
      </c>
      <c r="D11" s="5" t="s">
        <v>256</v>
      </c>
      <c r="E11" s="5"/>
      <c r="F11" s="5"/>
      <c r="G11" s="54"/>
    </row>
    <row r="12" spans="1:7" ht="15">
      <c r="A12" s="50" t="s">
        <v>188</v>
      </c>
      <c r="B12" s="54" t="s">
        <v>189</v>
      </c>
      <c r="C12" s="5">
        <v>438</v>
      </c>
      <c r="D12" s="5" t="s">
        <v>256</v>
      </c>
      <c r="E12" s="5"/>
      <c r="F12" s="5"/>
      <c r="G12" s="54"/>
    </row>
    <row r="13" spans="1:7" ht="15">
      <c r="A13" s="50" t="s">
        <v>177</v>
      </c>
      <c r="B13" s="54" t="s">
        <v>178</v>
      </c>
      <c r="C13" s="5">
        <v>438</v>
      </c>
      <c r="D13" s="5" t="s">
        <v>257</v>
      </c>
      <c r="E13" s="5"/>
      <c r="F13" s="5"/>
      <c r="G13" s="54"/>
    </row>
    <row r="14" spans="1:7" ht="15">
      <c r="A14" s="50" t="s">
        <v>143</v>
      </c>
      <c r="B14" s="54" t="s">
        <v>144</v>
      </c>
      <c r="C14" s="5">
        <v>440</v>
      </c>
      <c r="D14" s="5" t="s">
        <v>258</v>
      </c>
      <c r="E14" s="5"/>
      <c r="F14" s="5"/>
      <c r="G14" s="54"/>
    </row>
    <row r="15" spans="1:7" ht="15">
      <c r="A15" s="50" t="s">
        <v>139</v>
      </c>
      <c r="B15" s="54" t="s">
        <v>112</v>
      </c>
      <c r="C15" s="5">
        <v>458</v>
      </c>
      <c r="D15" s="5" t="s">
        <v>259</v>
      </c>
      <c r="E15" s="5"/>
      <c r="F15" s="5"/>
      <c r="G15" s="54"/>
    </row>
    <row r="16" spans="1:7" ht="30">
      <c r="A16" s="50" t="s">
        <v>54</v>
      </c>
      <c r="B16" s="51" t="s">
        <v>73</v>
      </c>
      <c r="C16" s="5">
        <v>459</v>
      </c>
      <c r="D16" s="5" t="s">
        <v>260</v>
      </c>
      <c r="E16" s="5"/>
      <c r="F16" s="5"/>
      <c r="G16" s="54"/>
    </row>
    <row r="17" spans="1:7" ht="15">
      <c r="A17" s="50" t="s">
        <v>145</v>
      </c>
      <c r="B17" s="54" t="s">
        <v>146</v>
      </c>
      <c r="C17" s="5">
        <v>476</v>
      </c>
      <c r="D17" s="5" t="s">
        <v>258</v>
      </c>
      <c r="E17" s="5"/>
      <c r="F17" s="5"/>
      <c r="G17" s="54"/>
    </row>
    <row r="18" spans="1:7" ht="15">
      <c r="A18" s="50" t="s">
        <v>147</v>
      </c>
      <c r="B18" s="54" t="s">
        <v>148</v>
      </c>
      <c r="C18" s="5">
        <v>479</v>
      </c>
      <c r="D18" s="5" t="s">
        <v>258</v>
      </c>
      <c r="E18" s="5"/>
      <c r="F18" s="5"/>
      <c r="G18" s="54"/>
    </row>
    <row r="19" spans="1:7" ht="15">
      <c r="A19" s="50" t="s">
        <v>55</v>
      </c>
      <c r="B19" s="50" t="s">
        <v>56</v>
      </c>
      <c r="C19" s="5">
        <v>490</v>
      </c>
      <c r="D19" s="5" t="s">
        <v>260</v>
      </c>
      <c r="E19" s="5"/>
      <c r="F19" s="5"/>
      <c r="G19" s="54"/>
    </row>
    <row r="20" spans="1:7" ht="15">
      <c r="A20" s="50" t="s">
        <v>190</v>
      </c>
      <c r="B20" s="54" t="s">
        <v>191</v>
      </c>
      <c r="C20" s="5">
        <v>495</v>
      </c>
      <c r="D20" s="5" t="s">
        <v>256</v>
      </c>
      <c r="E20" s="5"/>
      <c r="F20" s="5"/>
      <c r="G20" s="54"/>
    </row>
    <row r="21" spans="1:7" ht="15">
      <c r="A21" s="50" t="s">
        <v>80</v>
      </c>
      <c r="B21" s="54" t="s">
        <v>81</v>
      </c>
      <c r="C21" s="5">
        <v>497</v>
      </c>
      <c r="D21" s="5" t="s">
        <v>255</v>
      </c>
      <c r="E21" s="5"/>
      <c r="F21" s="5"/>
      <c r="G21" s="54"/>
    </row>
    <row r="22" spans="1:7" ht="15">
      <c r="A22" s="50" t="s">
        <v>113</v>
      </c>
      <c r="B22" s="54" t="s">
        <v>114</v>
      </c>
      <c r="C22" s="5">
        <v>506</v>
      </c>
      <c r="D22" s="5" t="s">
        <v>259</v>
      </c>
      <c r="E22" s="5"/>
      <c r="F22" s="5"/>
      <c r="G22" s="54"/>
    </row>
    <row r="23" spans="1:7" ht="15">
      <c r="A23" s="50" t="s">
        <v>149</v>
      </c>
      <c r="B23" s="54" t="s">
        <v>150</v>
      </c>
      <c r="C23" s="5">
        <v>520</v>
      </c>
      <c r="D23" s="5" t="s">
        <v>258</v>
      </c>
      <c r="E23" s="5"/>
      <c r="F23" s="5"/>
      <c r="G23" s="54"/>
    </row>
    <row r="24" spans="1:7" ht="15">
      <c r="A24" s="50" t="s">
        <v>115</v>
      </c>
      <c r="B24" s="54" t="s">
        <v>116</v>
      </c>
      <c r="C24" s="5">
        <v>540</v>
      </c>
      <c r="D24" s="5" t="s">
        <v>259</v>
      </c>
      <c r="E24" s="5"/>
      <c r="F24" s="5"/>
      <c r="G24" s="54"/>
    </row>
    <row r="25" spans="1:7" ht="15">
      <c r="A25" s="50" t="s">
        <v>151</v>
      </c>
      <c r="B25" s="54" t="s">
        <v>152</v>
      </c>
      <c r="C25" s="5">
        <v>548</v>
      </c>
      <c r="D25" s="5" t="s">
        <v>258</v>
      </c>
      <c r="E25" s="5"/>
      <c r="F25" s="5"/>
      <c r="G25" s="54"/>
    </row>
    <row r="26" spans="1:7" ht="15">
      <c r="A26" s="50" t="s">
        <v>153</v>
      </c>
      <c r="B26" s="54" t="s">
        <v>154</v>
      </c>
      <c r="C26" s="5">
        <v>551</v>
      </c>
      <c r="D26" s="5" t="s">
        <v>258</v>
      </c>
      <c r="E26" s="5"/>
      <c r="F26" s="5"/>
      <c r="G26" s="54"/>
    </row>
    <row r="27" spans="1:7" ht="15">
      <c r="A27" s="50" t="s">
        <v>57</v>
      </c>
      <c r="B27" s="50" t="s">
        <v>58</v>
      </c>
      <c r="C27" s="5">
        <v>554</v>
      </c>
      <c r="D27" s="5" t="s">
        <v>260</v>
      </c>
      <c r="E27" s="5"/>
      <c r="F27" s="5"/>
      <c r="G27" s="54"/>
    </row>
    <row r="28" spans="1:7" ht="15">
      <c r="A28" s="50" t="s">
        <v>192</v>
      </c>
      <c r="B28" s="54" t="s">
        <v>193</v>
      </c>
      <c r="C28" s="5">
        <v>558</v>
      </c>
      <c r="D28" s="5" t="s">
        <v>256</v>
      </c>
      <c r="E28" s="5"/>
      <c r="F28" s="5"/>
      <c r="G28" s="54"/>
    </row>
    <row r="29" spans="1:7" ht="15">
      <c r="A29" s="50" t="s">
        <v>117</v>
      </c>
      <c r="B29" s="54" t="s">
        <v>118</v>
      </c>
      <c r="C29" s="5">
        <v>592</v>
      </c>
      <c r="D29" s="5" t="s">
        <v>259</v>
      </c>
      <c r="E29" s="5"/>
      <c r="F29" s="5"/>
      <c r="G29" s="54"/>
    </row>
    <row r="30" spans="1:7" ht="15">
      <c r="A30" s="50" t="s">
        <v>119</v>
      </c>
      <c r="B30" s="54" t="s">
        <v>56</v>
      </c>
      <c r="C30" s="5">
        <v>594</v>
      </c>
      <c r="D30" s="5" t="s">
        <v>259</v>
      </c>
      <c r="E30" s="5"/>
      <c r="F30" s="5"/>
      <c r="G30" s="54"/>
    </row>
    <row r="31" spans="1:7" ht="15">
      <c r="A31" s="50" t="s">
        <v>120</v>
      </c>
      <c r="B31" s="54" t="s">
        <v>121</v>
      </c>
      <c r="C31" s="5">
        <v>635</v>
      </c>
      <c r="D31" s="5" t="s">
        <v>259</v>
      </c>
      <c r="E31" s="5"/>
      <c r="F31" s="5"/>
      <c r="G31" s="54"/>
    </row>
    <row r="32" spans="1:7" ht="15">
      <c r="A32" s="50" t="s">
        <v>155</v>
      </c>
      <c r="B32" s="54" t="s">
        <v>156</v>
      </c>
      <c r="C32" s="5">
        <v>642</v>
      </c>
      <c r="D32" s="5" t="s">
        <v>258</v>
      </c>
      <c r="E32" s="5"/>
      <c r="F32" s="5"/>
      <c r="G32" s="54"/>
    </row>
    <row r="33" spans="1:7" ht="30">
      <c r="A33" s="50" t="s">
        <v>194</v>
      </c>
      <c r="B33" s="53" t="s">
        <v>224</v>
      </c>
      <c r="C33" s="5">
        <v>648</v>
      </c>
      <c r="D33" s="5" t="s">
        <v>256</v>
      </c>
      <c r="E33" s="5"/>
      <c r="F33" s="5"/>
      <c r="G33" s="54"/>
    </row>
    <row r="34" spans="1:7" ht="15">
      <c r="A34" s="50" t="s">
        <v>195</v>
      </c>
      <c r="B34" s="54" t="s">
        <v>196</v>
      </c>
      <c r="C34" s="5">
        <v>649</v>
      </c>
      <c r="D34" s="5" t="s">
        <v>256</v>
      </c>
      <c r="E34" s="5"/>
      <c r="F34" s="5"/>
      <c r="G34" s="54"/>
    </row>
    <row r="35" spans="1:7" ht="15">
      <c r="A35" s="50" t="s">
        <v>122</v>
      </c>
      <c r="B35" s="54" t="s">
        <v>123</v>
      </c>
      <c r="C35" s="5">
        <v>659</v>
      </c>
      <c r="D35" s="5" t="s">
        <v>259</v>
      </c>
      <c r="E35" s="5"/>
      <c r="F35" s="5"/>
      <c r="G35" s="54"/>
    </row>
    <row r="36" spans="1:7" ht="15">
      <c r="A36" s="50" t="s">
        <v>197</v>
      </c>
      <c r="B36" s="54" t="s">
        <v>198</v>
      </c>
      <c r="C36" s="5">
        <v>682</v>
      </c>
      <c r="D36" s="5" t="s">
        <v>256</v>
      </c>
      <c r="E36" s="5"/>
      <c r="F36" s="5"/>
      <c r="G36" s="54"/>
    </row>
    <row r="37" spans="1:7" ht="15">
      <c r="A37" s="50" t="s">
        <v>199</v>
      </c>
      <c r="B37" s="54" t="s">
        <v>200</v>
      </c>
      <c r="C37" s="5">
        <v>694</v>
      </c>
      <c r="D37" s="5" t="s">
        <v>256</v>
      </c>
      <c r="E37" s="5"/>
      <c r="F37" s="5"/>
      <c r="G37" s="54"/>
    </row>
    <row r="38" spans="1:7" ht="15">
      <c r="A38" s="50" t="s">
        <v>124</v>
      </c>
      <c r="B38" s="54" t="s">
        <v>125</v>
      </c>
      <c r="C38" s="5">
        <v>703</v>
      </c>
      <c r="D38" s="5" t="s">
        <v>259</v>
      </c>
      <c r="E38" s="5"/>
      <c r="F38" s="5"/>
      <c r="G38" s="54"/>
    </row>
    <row r="39" spans="1:7" ht="15">
      <c r="A39" s="50" t="s">
        <v>126</v>
      </c>
      <c r="B39" s="54" t="s">
        <v>127</v>
      </c>
      <c r="C39" s="5">
        <v>706</v>
      </c>
      <c r="D39" s="5" t="s">
        <v>259</v>
      </c>
      <c r="E39" s="5"/>
      <c r="F39" s="5"/>
      <c r="G39" s="54"/>
    </row>
    <row r="40" spans="1:7" ht="15">
      <c r="A40" s="50" t="s">
        <v>157</v>
      </c>
      <c r="B40" s="54" t="s">
        <v>158</v>
      </c>
      <c r="C40" s="5">
        <v>718</v>
      </c>
      <c r="D40" s="5" t="s">
        <v>258</v>
      </c>
      <c r="E40" s="5"/>
      <c r="F40" s="5"/>
      <c r="G40" s="54"/>
    </row>
    <row r="41" spans="1:7" ht="15">
      <c r="A41" s="50" t="s">
        <v>128</v>
      </c>
      <c r="B41" s="54" t="s">
        <v>129</v>
      </c>
      <c r="C41" s="5">
        <v>723</v>
      </c>
      <c r="D41" s="5" t="s">
        <v>259</v>
      </c>
      <c r="E41" s="5"/>
      <c r="F41" s="5"/>
      <c r="G41" s="54"/>
    </row>
    <row r="42" spans="1:7" ht="15">
      <c r="A42" s="50" t="s">
        <v>130</v>
      </c>
      <c r="B42" s="54" t="s">
        <v>56</v>
      </c>
      <c r="C42" s="5">
        <v>729</v>
      </c>
      <c r="D42" s="5" t="s">
        <v>259</v>
      </c>
      <c r="E42" s="5"/>
      <c r="F42" s="5"/>
      <c r="G42" s="54"/>
    </row>
    <row r="43" spans="1:7" ht="30">
      <c r="A43" s="50" t="s">
        <v>131</v>
      </c>
      <c r="B43" s="53" t="s">
        <v>140</v>
      </c>
      <c r="C43" s="5">
        <v>759</v>
      </c>
      <c r="D43" s="5" t="s">
        <v>259</v>
      </c>
      <c r="E43" s="5"/>
      <c r="F43" s="5"/>
      <c r="G43" s="54"/>
    </row>
    <row r="44" spans="1:7" ht="15">
      <c r="A44" s="50" t="s">
        <v>59</v>
      </c>
      <c r="B44" s="50" t="s">
        <v>60</v>
      </c>
      <c r="C44" s="5">
        <v>776</v>
      </c>
      <c r="D44" s="5" t="s">
        <v>260</v>
      </c>
      <c r="E44" s="5"/>
      <c r="F44" s="5"/>
      <c r="G44" s="54"/>
    </row>
    <row r="45" spans="1:7" ht="15">
      <c r="A45" s="50" t="s">
        <v>132</v>
      </c>
      <c r="B45" s="54" t="s">
        <v>133</v>
      </c>
      <c r="C45" s="5">
        <v>787</v>
      </c>
      <c r="D45" s="5" t="s">
        <v>261</v>
      </c>
      <c r="E45" s="5"/>
      <c r="F45" s="5"/>
      <c r="G45" s="54"/>
    </row>
    <row r="46" spans="1:7" ht="15">
      <c r="A46" s="50" t="s">
        <v>134</v>
      </c>
      <c r="B46" s="54" t="s">
        <v>135</v>
      </c>
      <c r="C46" s="5">
        <v>793</v>
      </c>
      <c r="D46" s="5" t="s">
        <v>259</v>
      </c>
      <c r="E46" s="5"/>
      <c r="F46" s="5"/>
      <c r="G46" s="54"/>
    </row>
    <row r="47" spans="1:7" ht="15">
      <c r="A47" s="50" t="s">
        <v>136</v>
      </c>
      <c r="B47" s="54" t="s">
        <v>137</v>
      </c>
      <c r="C47" s="5">
        <v>795</v>
      </c>
      <c r="D47" s="5" t="s">
        <v>259</v>
      </c>
      <c r="E47" s="5"/>
      <c r="F47" s="5"/>
      <c r="G47" s="54"/>
    </row>
    <row r="48" spans="1:7" ht="15">
      <c r="A48" s="50" t="s">
        <v>201</v>
      </c>
      <c r="B48" s="54" t="s">
        <v>202</v>
      </c>
      <c r="C48" s="5">
        <v>825</v>
      </c>
      <c r="D48" s="5" t="s">
        <v>256</v>
      </c>
      <c r="E48" s="5"/>
      <c r="F48" s="5"/>
      <c r="G48" s="54"/>
    </row>
    <row r="49" spans="1:7" ht="30">
      <c r="A49" s="50" t="s">
        <v>203</v>
      </c>
      <c r="B49" s="53" t="s">
        <v>225</v>
      </c>
      <c r="C49" s="5">
        <v>832</v>
      </c>
      <c r="D49" s="5" t="s">
        <v>256</v>
      </c>
      <c r="E49" s="5"/>
      <c r="F49" s="5"/>
      <c r="G49" s="54"/>
    </row>
    <row r="50" spans="1:7" ht="30">
      <c r="A50" s="50" t="s">
        <v>138</v>
      </c>
      <c r="B50" s="53" t="s">
        <v>141</v>
      </c>
      <c r="C50" s="5">
        <v>834</v>
      </c>
      <c r="D50" s="5" t="s">
        <v>259</v>
      </c>
      <c r="E50" s="5"/>
      <c r="F50" s="5"/>
      <c r="G50" s="54"/>
    </row>
    <row r="51" spans="1:7" ht="30">
      <c r="A51" s="50" t="s">
        <v>159</v>
      </c>
      <c r="B51" s="53" t="s">
        <v>168</v>
      </c>
      <c r="C51" s="5">
        <v>858</v>
      </c>
      <c r="D51" s="5" t="s">
        <v>258</v>
      </c>
      <c r="E51" s="5"/>
      <c r="F51" s="5"/>
      <c r="G51" s="54"/>
    </row>
    <row r="52" spans="1:7" ht="15">
      <c r="A52" s="50" t="s">
        <v>61</v>
      </c>
      <c r="B52" s="50" t="s">
        <v>62</v>
      </c>
      <c r="C52" s="5">
        <v>865</v>
      </c>
      <c r="D52" s="5" t="s">
        <v>260</v>
      </c>
      <c r="E52" s="5"/>
      <c r="F52" s="5"/>
      <c r="G52" s="54"/>
    </row>
    <row r="53" spans="1:7" ht="15">
      <c r="A53" s="50" t="s">
        <v>204</v>
      </c>
      <c r="B53" s="54" t="s">
        <v>205</v>
      </c>
      <c r="C53" s="5">
        <v>877</v>
      </c>
      <c r="D53" s="5" t="s">
        <v>256</v>
      </c>
      <c r="E53" s="5"/>
      <c r="F53" s="5"/>
      <c r="G53" s="54"/>
    </row>
    <row r="54" spans="1:7" ht="15">
      <c r="A54" s="50" t="s">
        <v>63</v>
      </c>
      <c r="B54" s="50" t="s">
        <v>56</v>
      </c>
      <c r="C54" s="5">
        <v>895</v>
      </c>
      <c r="D54" s="5" t="s">
        <v>260</v>
      </c>
      <c r="E54" s="5"/>
      <c r="F54" s="5"/>
      <c r="G54" s="54"/>
    </row>
    <row r="55" spans="1:7" ht="15">
      <c r="A55" s="50" t="s">
        <v>206</v>
      </c>
      <c r="B55" s="54" t="s">
        <v>207</v>
      </c>
      <c r="C55" s="5">
        <v>986</v>
      </c>
      <c r="D55" s="5" t="s">
        <v>256</v>
      </c>
      <c r="E55" s="5"/>
      <c r="F55" s="5"/>
      <c r="G55" s="54"/>
    </row>
    <row r="56" spans="1:7" ht="15">
      <c r="A56" s="50" t="s">
        <v>208</v>
      </c>
      <c r="B56" s="54" t="s">
        <v>209</v>
      </c>
      <c r="C56" s="5">
        <v>998</v>
      </c>
      <c r="D56" s="5" t="s">
        <v>256</v>
      </c>
      <c r="E56" s="5"/>
      <c r="F56" s="5"/>
      <c r="G56" s="54"/>
    </row>
    <row r="57" spans="1:7" ht="15">
      <c r="A57" s="50" t="s">
        <v>210</v>
      </c>
      <c r="B57" s="54" t="s">
        <v>211</v>
      </c>
      <c r="C57" s="5">
        <v>1008</v>
      </c>
      <c r="D57" s="5" t="s">
        <v>256</v>
      </c>
      <c r="E57" s="5"/>
      <c r="F57" s="5"/>
      <c r="G57" s="54"/>
    </row>
    <row r="58" spans="1:7" ht="15">
      <c r="A58" s="50" t="s">
        <v>212</v>
      </c>
      <c r="B58" s="54" t="s">
        <v>213</v>
      </c>
      <c r="C58" s="5">
        <v>1035</v>
      </c>
      <c r="D58" s="5" t="s">
        <v>256</v>
      </c>
      <c r="E58" s="5"/>
      <c r="F58" s="5"/>
      <c r="G58" s="54"/>
    </row>
    <row r="59" spans="1:7" ht="15">
      <c r="A59" s="50" t="s">
        <v>214</v>
      </c>
      <c r="B59" s="54" t="s">
        <v>215</v>
      </c>
      <c r="C59" s="5">
        <v>1074</v>
      </c>
      <c r="D59" s="5" t="s">
        <v>256</v>
      </c>
      <c r="E59" s="5"/>
      <c r="F59" s="5"/>
      <c r="G59" s="54"/>
    </row>
    <row r="60" spans="1:7" ht="15">
      <c r="A60" s="50" t="s">
        <v>216</v>
      </c>
      <c r="B60" s="54" t="s">
        <v>217</v>
      </c>
      <c r="C60" s="5">
        <v>1105</v>
      </c>
      <c r="D60" s="5" t="s">
        <v>256</v>
      </c>
      <c r="E60" s="5"/>
      <c r="F60" s="5"/>
      <c r="G60" s="54"/>
    </row>
    <row r="61" spans="1:7" ht="15">
      <c r="A61" s="50" t="s">
        <v>218</v>
      </c>
      <c r="B61" s="54" t="s">
        <v>219</v>
      </c>
      <c r="C61" s="5">
        <v>1119</v>
      </c>
      <c r="D61" s="5" t="s">
        <v>256</v>
      </c>
      <c r="E61" s="5"/>
      <c r="F61" s="5"/>
      <c r="G61" s="54"/>
    </row>
    <row r="62" spans="1:7" ht="15">
      <c r="A62" s="50" t="s">
        <v>220</v>
      </c>
      <c r="B62" s="54" t="s">
        <v>221</v>
      </c>
      <c r="C62" s="5">
        <v>1149</v>
      </c>
      <c r="D62" s="5" t="s">
        <v>256</v>
      </c>
      <c r="E62" s="5"/>
      <c r="F62" s="5"/>
      <c r="G62" s="54"/>
    </row>
    <row r="63" spans="1:7" ht="15">
      <c r="A63" s="50" t="s">
        <v>64</v>
      </c>
      <c r="B63" s="50" t="s">
        <v>65</v>
      </c>
      <c r="C63" s="5">
        <v>1169</v>
      </c>
      <c r="D63" s="5" t="s">
        <v>260</v>
      </c>
      <c r="E63" s="5"/>
      <c r="F63" s="5"/>
      <c r="G63" s="54"/>
    </row>
    <row r="64" spans="1:7" ht="15">
      <c r="A64" s="50" t="s">
        <v>66</v>
      </c>
      <c r="B64" s="50" t="s">
        <v>67</v>
      </c>
      <c r="C64" s="5">
        <v>1186</v>
      </c>
      <c r="D64" s="5" t="s">
        <v>260</v>
      </c>
      <c r="E64" s="5"/>
      <c r="F64" s="5"/>
      <c r="G64" s="54"/>
    </row>
    <row r="65" spans="1:7" ht="30">
      <c r="A65" s="50" t="s">
        <v>68</v>
      </c>
      <c r="B65" s="51" t="s">
        <v>74</v>
      </c>
      <c r="C65" s="5">
        <v>1222</v>
      </c>
      <c r="D65" s="5" t="s">
        <v>260</v>
      </c>
      <c r="E65" s="5"/>
      <c r="F65" s="5"/>
      <c r="G65" s="54"/>
    </row>
    <row r="66" spans="1:7" ht="15">
      <c r="A66" s="50" t="s">
        <v>69</v>
      </c>
      <c r="B66" s="50" t="s">
        <v>70</v>
      </c>
      <c r="C66" s="5">
        <v>1229</v>
      </c>
      <c r="D66" s="5" t="s">
        <v>262</v>
      </c>
      <c r="E66" s="5"/>
      <c r="F66" s="5"/>
      <c r="G66" s="54"/>
    </row>
    <row r="67" spans="1:7" ht="15">
      <c r="A67" s="50" t="s">
        <v>160</v>
      </c>
      <c r="B67" s="54" t="s">
        <v>161</v>
      </c>
      <c r="C67" s="5">
        <v>1261</v>
      </c>
      <c r="D67" s="5" t="s">
        <v>258</v>
      </c>
      <c r="E67" s="5"/>
      <c r="F67" s="5"/>
      <c r="G67" s="54"/>
    </row>
    <row r="68" spans="1:7" ht="15">
      <c r="A68" s="50" t="s">
        <v>162</v>
      </c>
      <c r="B68" s="54" t="s">
        <v>163</v>
      </c>
      <c r="C68" s="5">
        <v>1281</v>
      </c>
      <c r="D68" s="5" t="s">
        <v>258</v>
      </c>
      <c r="E68" s="5"/>
      <c r="F68" s="5"/>
      <c r="G68" s="54"/>
    </row>
    <row r="69" spans="1:7" ht="15">
      <c r="A69" s="50" t="s">
        <v>71</v>
      </c>
      <c r="B69" s="50" t="s">
        <v>72</v>
      </c>
      <c r="C69" s="5">
        <v>1308</v>
      </c>
      <c r="D69" s="5" t="s">
        <v>260</v>
      </c>
      <c r="E69" s="5"/>
      <c r="F69" s="5"/>
      <c r="G69" s="54"/>
    </row>
    <row r="70" spans="1:7" ht="15">
      <c r="A70" s="50" t="s">
        <v>222</v>
      </c>
      <c r="B70" s="54" t="s">
        <v>223</v>
      </c>
      <c r="C70" s="5">
        <v>1363</v>
      </c>
      <c r="D70" s="5" t="s">
        <v>256</v>
      </c>
      <c r="E70" s="5"/>
      <c r="F70" s="5"/>
      <c r="G70" s="54"/>
    </row>
    <row r="71" spans="1:7" ht="15">
      <c r="A71" s="50" t="s">
        <v>164</v>
      </c>
      <c r="B71" s="54" t="s">
        <v>165</v>
      </c>
      <c r="C71" s="5">
        <v>1370</v>
      </c>
      <c r="D71" s="5" t="s">
        <v>258</v>
      </c>
      <c r="E71" s="5"/>
      <c r="F71" s="5"/>
      <c r="G71" s="54"/>
    </row>
    <row r="72" spans="1:7" ht="15">
      <c r="A72" s="50" t="s">
        <v>166</v>
      </c>
      <c r="B72" s="54" t="s">
        <v>167</v>
      </c>
      <c r="C72" s="5">
        <v>1425</v>
      </c>
      <c r="D72" s="5" t="s">
        <v>258</v>
      </c>
      <c r="E72" s="5"/>
      <c r="F72" s="5"/>
      <c r="G72" s="54"/>
    </row>
    <row r="73" spans="1:7" ht="30">
      <c r="A73" s="50" t="s">
        <v>82</v>
      </c>
      <c r="B73" s="53" t="s">
        <v>106</v>
      </c>
      <c r="C73" s="5">
        <v>311</v>
      </c>
      <c r="D73" s="5" t="s">
        <v>255</v>
      </c>
      <c r="E73" s="5"/>
      <c r="F73" s="5"/>
      <c r="G73" s="54"/>
    </row>
    <row r="74" spans="1:7" ht="30">
      <c r="A74" s="50" t="s">
        <v>83</v>
      </c>
      <c r="B74" s="53" t="s">
        <v>107</v>
      </c>
      <c r="C74" s="5">
        <v>342</v>
      </c>
      <c r="D74" s="5" t="s">
        <v>255</v>
      </c>
      <c r="E74" s="5"/>
      <c r="F74" s="5"/>
      <c r="G74" s="54"/>
    </row>
    <row r="75" spans="1:7" ht="15">
      <c r="A75" s="50" t="s">
        <v>84</v>
      </c>
      <c r="B75" s="54" t="s">
        <v>85</v>
      </c>
      <c r="C75" s="5">
        <v>343</v>
      </c>
      <c r="D75" s="5" t="s">
        <v>255</v>
      </c>
      <c r="E75" s="5"/>
      <c r="F75" s="5"/>
      <c r="G75" s="54"/>
    </row>
    <row r="76" spans="1:7" ht="15">
      <c r="A76" s="50" t="s">
        <v>86</v>
      </c>
      <c r="B76" s="54" t="s">
        <v>81</v>
      </c>
      <c r="C76" s="5">
        <v>443</v>
      </c>
      <c r="D76" s="5" t="s">
        <v>255</v>
      </c>
      <c r="E76" s="5"/>
      <c r="F76" s="5"/>
      <c r="G76" s="54"/>
    </row>
    <row r="77" spans="1:7" ht="15">
      <c r="A77" s="50" t="s">
        <v>87</v>
      </c>
      <c r="B77" s="54" t="s">
        <v>88</v>
      </c>
      <c r="C77" s="5">
        <v>501</v>
      </c>
      <c r="D77" s="5" t="s">
        <v>255</v>
      </c>
      <c r="E77" s="5"/>
      <c r="F77" s="5"/>
      <c r="G77" s="54"/>
    </row>
    <row r="78" spans="1:7" ht="30">
      <c r="A78" s="50" t="s">
        <v>89</v>
      </c>
      <c r="B78" s="53" t="s">
        <v>108</v>
      </c>
      <c r="C78" s="5">
        <v>501</v>
      </c>
      <c r="D78" s="5" t="s">
        <v>255</v>
      </c>
      <c r="E78" s="5"/>
      <c r="F78" s="5"/>
      <c r="G78" s="54"/>
    </row>
    <row r="79" spans="1:7" ht="15">
      <c r="A79" s="50" t="s">
        <v>90</v>
      </c>
      <c r="B79" s="54" t="s">
        <v>91</v>
      </c>
      <c r="C79" s="5">
        <v>545</v>
      </c>
      <c r="D79" s="5" t="s">
        <v>255</v>
      </c>
      <c r="E79" s="5"/>
      <c r="F79" s="5"/>
      <c r="G79" s="54"/>
    </row>
    <row r="80" spans="1:7" ht="15">
      <c r="A80" s="50" t="s">
        <v>92</v>
      </c>
      <c r="B80" s="54" t="s">
        <v>93</v>
      </c>
      <c r="C80" s="5">
        <v>571</v>
      </c>
      <c r="D80" s="5" t="s">
        <v>255</v>
      </c>
      <c r="E80" s="5"/>
      <c r="F80" s="5"/>
      <c r="G80" s="54"/>
    </row>
    <row r="81" spans="1:7" ht="15">
      <c r="A81" s="50" t="s">
        <v>94</v>
      </c>
      <c r="B81" s="54" t="s">
        <v>95</v>
      </c>
      <c r="C81" s="5">
        <v>577</v>
      </c>
      <c r="D81" s="5" t="s">
        <v>255</v>
      </c>
      <c r="E81" s="5"/>
      <c r="F81" s="5"/>
      <c r="G81" s="54"/>
    </row>
    <row r="82" spans="1:7" ht="15">
      <c r="A82" s="50" t="s">
        <v>96</v>
      </c>
      <c r="B82" s="54" t="s">
        <v>97</v>
      </c>
      <c r="C82" s="5">
        <v>624</v>
      </c>
      <c r="D82" s="5" t="s">
        <v>255</v>
      </c>
      <c r="E82" s="5"/>
      <c r="F82" s="5"/>
      <c r="G82" s="54"/>
    </row>
    <row r="83" spans="1:7" ht="30">
      <c r="A83" s="50" t="s">
        <v>98</v>
      </c>
      <c r="B83" s="53" t="s">
        <v>109</v>
      </c>
      <c r="C83" s="5">
        <v>695</v>
      </c>
      <c r="D83" s="5" t="s">
        <v>255</v>
      </c>
      <c r="E83" s="5"/>
      <c r="F83" s="5"/>
      <c r="G83" s="54"/>
    </row>
    <row r="84" spans="1:7" ht="15">
      <c r="A84" s="50" t="s">
        <v>99</v>
      </c>
      <c r="B84" s="54" t="s">
        <v>100</v>
      </c>
      <c r="C84" s="5">
        <v>846</v>
      </c>
      <c r="D84" s="5" t="s">
        <v>255</v>
      </c>
      <c r="E84" s="5"/>
      <c r="F84" s="5"/>
      <c r="G84" s="54"/>
    </row>
    <row r="85" spans="1:7" ht="15">
      <c r="A85" s="50" t="s">
        <v>101</v>
      </c>
      <c r="B85" s="54" t="s">
        <v>102</v>
      </c>
      <c r="C85" s="5">
        <v>851</v>
      </c>
      <c r="D85" s="5" t="s">
        <v>255</v>
      </c>
      <c r="E85" s="5"/>
      <c r="F85" s="5"/>
      <c r="G85" s="54"/>
    </row>
    <row r="86" spans="1:7" ht="15">
      <c r="A86" s="50" t="s">
        <v>103</v>
      </c>
      <c r="B86" s="54" t="s">
        <v>104</v>
      </c>
      <c r="C86" s="5">
        <v>656</v>
      </c>
      <c r="D86" s="5" t="s">
        <v>255</v>
      </c>
      <c r="E86" s="5"/>
      <c r="F86" s="5"/>
      <c r="G86" s="54"/>
    </row>
  </sheetData>
  <sheetProtection/>
  <autoFilter ref="A1:D86">
    <sortState ref="A2:D86">
      <sortCondition sortBy="value" ref="A2:A8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2016-04-01T08:33:00Z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